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unibge-my.sharepoint.com/personal/kiraly_eva_uni-bge_hu/Documents/Dokumentumok/BGE/Tantervmenedzsment/TANTERVEK 2025/Mintatantervek/"/>
    </mc:Choice>
  </mc:AlternateContent>
  <xr:revisionPtr revIDLastSave="1270" documentId="8_{CF8252A4-D51A-4BCB-A66C-231AED7B62AE}" xr6:coauthVersionLast="47" xr6:coauthVersionMax="47" xr10:uidLastSave="{564A39CF-2D8B-4208-BDD4-09959CBD9F05}"/>
  <bookViews>
    <workbookView xWindow="-108" yWindow="-108" windowWidth="23256" windowHeight="12456" tabRatio="824" firstSheet="18" activeTab="18" xr2:uid="{7F5370AE-A816-446B-9814-91CC2565F61B}"/>
  </bookViews>
  <sheets>
    <sheet name="Vezetés és szervezés MSc" sheetId="44" state="hidden" r:id="rId1"/>
    <sheet name="Vállalkozásfejlesztés MSc" sheetId="43" state="hidden" r:id="rId2"/>
    <sheet name="Számvitel MSc" sheetId="40" state="hidden" r:id="rId3"/>
    <sheet name="Pénzügy MSc" sheetId="39" state="hidden" r:id="rId4"/>
    <sheet name="Turizmus-menedzsment MSc" sheetId="42" state="hidden" r:id="rId5"/>
    <sheet name="Nemzetközi gazdaság és gazd.MSc" sheetId="37" state="hidden" r:id="rId6"/>
    <sheet name="Tanári MA" sheetId="41" state="hidden" r:id="rId7"/>
    <sheet name="Nemzetközi tanulmányok MA" sheetId="38" state="hidden" r:id="rId8"/>
    <sheet name="Marketing MSc" sheetId="36" state="hidden" r:id="rId9"/>
    <sheet name="Ellátásilánc-menedzsment MSc" sheetId="35" state="hidden" r:id="rId10"/>
    <sheet name="GaMe FOSZK" sheetId="27" state="hidden" r:id="rId11"/>
    <sheet name="TuVe FOSZK vendéglátás" sheetId="34" state="hidden" r:id="rId12"/>
    <sheet name="TuVe FOSZK turizmus" sheetId="33" state="hidden" r:id="rId13"/>
    <sheet name="PeSZa FOSZK vállalk." sheetId="29" state="hidden" r:id="rId14"/>
    <sheet name="GaIn FOSZK" sheetId="28" state="hidden" r:id="rId15"/>
    <sheet name="KeMa FOSZK marketingkomm." sheetId="32" state="hidden" r:id="rId16"/>
    <sheet name="KeMa FOSZK kereskedelmi" sheetId="30" state="hidden" r:id="rId17"/>
    <sheet name="KeMa FOSZK logisztika" sheetId="31" state="hidden" r:id="rId18"/>
    <sheet name="Gazdálkodási és menedzsment BSc" sheetId="24" r:id="rId19"/>
    <sheet name="Pénzügy és számvitel BSc" sheetId="25" r:id="rId20"/>
    <sheet name="Gazdaságinformatikus BSc" sheetId="18" r:id="rId21"/>
    <sheet name="Turizmus-vendéglátás BSc" sheetId="26" r:id="rId22"/>
    <sheet name="Kereskedelem és marketing BSc" sheetId="19" r:id="rId23"/>
  </sheets>
  <externalReferences>
    <externalReference r:id="rId24"/>
  </externalReferences>
  <definedNames>
    <definedName name="LH_overbooking">[1]Input!$X$5</definedName>
    <definedName name="Ptime_H">[1]Input!$R$2</definedName>
    <definedName name="Week_N">[1]Input!$P$2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9" l="1"/>
  <c r="F4" i="19"/>
  <c r="N4" i="19" l="1"/>
  <c r="T57" i="19"/>
  <c r="N61" i="26" l="1"/>
  <c r="F52" i="24"/>
  <c r="N52" i="24"/>
  <c r="F4" i="26" l="1"/>
  <c r="F61" i="26"/>
  <c r="R52" i="25" l="1"/>
  <c r="N52" i="25"/>
  <c r="R4" i="24"/>
  <c r="N4" i="24"/>
  <c r="J4" i="24"/>
  <c r="F4" i="24"/>
  <c r="T52" i="24"/>
  <c r="T52" i="25"/>
  <c r="R4" i="25"/>
  <c r="N4" i="25"/>
  <c r="J4" i="25"/>
  <c r="F4" i="25"/>
  <c r="R4" i="18"/>
  <c r="N4" i="18"/>
  <c r="J4" i="18"/>
  <c r="F4" i="18"/>
  <c r="T50" i="18"/>
  <c r="V4" i="26"/>
  <c r="R4" i="26"/>
  <c r="N4" i="26"/>
  <c r="J4" i="26"/>
  <c r="X61" i="26"/>
  <c r="R4" i="19"/>
  <c r="J4" i="19"/>
  <c r="D4" i="19"/>
  <c r="Q57" i="19"/>
  <c r="P57" i="19"/>
  <c r="M57" i="19"/>
  <c r="L57" i="19"/>
  <c r="I57" i="19"/>
  <c r="H57" i="19"/>
  <c r="E57" i="19"/>
  <c r="D57" i="19"/>
  <c r="F57" i="19"/>
  <c r="J57" i="19"/>
  <c r="R57" i="19"/>
  <c r="U61" i="26"/>
  <c r="T61" i="26"/>
  <c r="Q61" i="26"/>
  <c r="P61" i="26"/>
  <c r="M61" i="26"/>
  <c r="L61" i="26"/>
  <c r="R61" i="26"/>
  <c r="I61" i="26"/>
  <c r="H61" i="26"/>
  <c r="E61" i="26"/>
  <c r="D61" i="26"/>
  <c r="V61" i="26"/>
  <c r="J61" i="26"/>
  <c r="Q50" i="18"/>
  <c r="P50" i="18"/>
  <c r="M50" i="18"/>
  <c r="L50" i="18"/>
  <c r="I50" i="18"/>
  <c r="H50" i="18"/>
  <c r="E50" i="18"/>
  <c r="D50" i="18"/>
  <c r="R50" i="18"/>
  <c r="N50" i="18"/>
  <c r="J50" i="18"/>
  <c r="F50" i="18"/>
  <c r="P52" i="25"/>
  <c r="M52" i="25"/>
  <c r="L52" i="25"/>
  <c r="Q52" i="25"/>
  <c r="H4" i="25"/>
  <c r="I52" i="25"/>
  <c r="H52" i="25"/>
  <c r="E52" i="25"/>
  <c r="D52" i="25"/>
  <c r="J52" i="25"/>
  <c r="F52" i="25"/>
  <c r="E52" i="24"/>
  <c r="D52" i="24"/>
  <c r="Q52" i="24"/>
  <c r="P52" i="24"/>
  <c r="M52" i="24"/>
  <c r="L52" i="24"/>
  <c r="I52" i="24"/>
  <c r="H52" i="24"/>
  <c r="E4" i="24"/>
  <c r="D4" i="24"/>
  <c r="R52" i="24" l="1"/>
  <c r="J52" i="24"/>
  <c r="E4" i="19" l="1"/>
  <c r="H4" i="19"/>
  <c r="I4" i="19"/>
  <c r="L4" i="19"/>
  <c r="M4" i="19"/>
  <c r="P4" i="19"/>
  <c r="Q4" i="19"/>
  <c r="H35" i="42" l="1"/>
  <c r="F4" i="42"/>
  <c r="Q35" i="39" l="1"/>
  <c r="P35" i="39"/>
  <c r="M35" i="39"/>
  <c r="L35" i="39"/>
  <c r="I35" i="39"/>
  <c r="H35" i="39"/>
  <c r="E35" i="39"/>
  <c r="D35" i="39"/>
  <c r="D4" i="36" l="1"/>
  <c r="P35" i="42"/>
  <c r="Q35" i="42"/>
  <c r="Q4" i="18"/>
  <c r="P4" i="18"/>
  <c r="M4" i="18"/>
  <c r="L4" i="18"/>
  <c r="I4" i="18"/>
  <c r="H4" i="18"/>
  <c r="D4" i="18"/>
  <c r="E4" i="18"/>
  <c r="L4" i="26"/>
  <c r="U4" i="26" l="1"/>
  <c r="T4" i="26"/>
  <c r="Q4" i="26"/>
  <c r="P4" i="26"/>
  <c r="M4" i="26"/>
  <c r="I4" i="26"/>
  <c r="H4" i="26"/>
  <c r="E4" i="26"/>
  <c r="D4" i="26"/>
  <c r="Q4" i="25"/>
  <c r="P4" i="25"/>
  <c r="M4" i="25"/>
  <c r="L4" i="25"/>
  <c r="I4" i="25"/>
  <c r="E4" i="25"/>
  <c r="D4" i="25"/>
  <c r="Q4" i="24"/>
  <c r="P4" i="24"/>
  <c r="M4" i="24"/>
  <c r="L4" i="24"/>
  <c r="I4" i="24"/>
  <c r="H4" i="24"/>
  <c r="D23" i="31" l="1"/>
  <c r="D4" i="31"/>
  <c r="R4" i="31"/>
  <c r="Q4" i="31"/>
  <c r="P4" i="31"/>
  <c r="N4" i="31"/>
  <c r="M4" i="31"/>
  <c r="L4" i="31"/>
  <c r="J4" i="31"/>
  <c r="I4" i="31"/>
  <c r="H4" i="31"/>
  <c r="F4" i="31"/>
  <c r="E4" i="31"/>
  <c r="D23" i="30"/>
  <c r="Q4" i="30"/>
  <c r="R4" i="30"/>
  <c r="P4" i="30"/>
  <c r="M4" i="30"/>
  <c r="N4" i="30"/>
  <c r="L4" i="30"/>
  <c r="I4" i="30"/>
  <c r="J4" i="30"/>
  <c r="H4" i="30"/>
  <c r="E4" i="30"/>
  <c r="F4" i="30"/>
  <c r="D4" i="30"/>
  <c r="Q22" i="32"/>
  <c r="R22" i="32"/>
  <c r="P22" i="32"/>
  <c r="M22" i="32"/>
  <c r="N22" i="32"/>
  <c r="L22" i="32"/>
  <c r="I22" i="32"/>
  <c r="J22" i="32"/>
  <c r="H22" i="32"/>
  <c r="E22" i="32"/>
  <c r="F22" i="32"/>
  <c r="D22" i="32"/>
  <c r="D4" i="32"/>
  <c r="R4" i="32"/>
  <c r="Q4" i="32"/>
  <c r="P4" i="32"/>
  <c r="N4" i="32"/>
  <c r="M4" i="32"/>
  <c r="L4" i="32"/>
  <c r="J4" i="32"/>
  <c r="I4" i="32"/>
  <c r="H4" i="32"/>
  <c r="F4" i="32"/>
  <c r="E4" i="32"/>
  <c r="D4" i="28"/>
  <c r="R4" i="28"/>
  <c r="Q4" i="28"/>
  <c r="P4" i="28"/>
  <c r="N4" i="28"/>
  <c r="M4" i="28"/>
  <c r="L4" i="28"/>
  <c r="J4" i="28"/>
  <c r="I4" i="28"/>
  <c r="H4" i="28"/>
  <c r="F4" i="28"/>
  <c r="E4" i="28"/>
  <c r="D22" i="29"/>
  <c r="Q4" i="29"/>
  <c r="R4" i="29"/>
  <c r="P4" i="29"/>
  <c r="M4" i="29"/>
  <c r="N4" i="29"/>
  <c r="L4" i="29"/>
  <c r="I4" i="29"/>
  <c r="J4" i="29"/>
  <c r="H4" i="29"/>
  <c r="E4" i="29"/>
  <c r="F4" i="29"/>
  <c r="D4" i="29"/>
  <c r="D25" i="33"/>
  <c r="D4" i="33"/>
  <c r="R4" i="33"/>
  <c r="Q4" i="33"/>
  <c r="P4" i="33"/>
  <c r="N4" i="33"/>
  <c r="M4" i="33"/>
  <c r="L4" i="33"/>
  <c r="J4" i="33"/>
  <c r="I4" i="33"/>
  <c r="H4" i="33"/>
  <c r="F4" i="33"/>
  <c r="E4" i="33"/>
  <c r="Q4" i="34"/>
  <c r="R4" i="34"/>
  <c r="P4" i="34"/>
  <c r="M4" i="34"/>
  <c r="N4" i="34"/>
  <c r="L4" i="34"/>
  <c r="I4" i="34"/>
  <c r="J4" i="34"/>
  <c r="H4" i="34"/>
  <c r="E4" i="34"/>
  <c r="F4" i="34"/>
  <c r="D4" i="34"/>
  <c r="D22" i="27"/>
  <c r="Q4" i="27"/>
  <c r="R4" i="27"/>
  <c r="P4" i="27"/>
  <c r="M4" i="27"/>
  <c r="N4" i="27"/>
  <c r="L4" i="27"/>
  <c r="I4" i="27"/>
  <c r="J4" i="27"/>
  <c r="H4" i="27"/>
  <c r="E4" i="27"/>
  <c r="F4" i="27"/>
  <c r="G4" i="27"/>
  <c r="D4" i="27"/>
  <c r="Q4" i="39" l="1"/>
  <c r="R4" i="39"/>
  <c r="R35" i="39" s="1"/>
  <c r="P4" i="39"/>
  <c r="M4" i="39"/>
  <c r="N4" i="39"/>
  <c r="N35" i="39" s="1"/>
  <c r="L4" i="39"/>
  <c r="I4" i="39"/>
  <c r="J4" i="39"/>
  <c r="J35" i="39" s="1"/>
  <c r="H4" i="39"/>
  <c r="E4" i="39"/>
  <c r="F4" i="39"/>
  <c r="F35" i="39" s="1"/>
  <c r="D4" i="39"/>
  <c r="Q34" i="40"/>
  <c r="P34" i="40"/>
  <c r="M34" i="40"/>
  <c r="L34" i="40"/>
  <c r="I34" i="40"/>
  <c r="H34" i="40"/>
  <c r="E34" i="40"/>
  <c r="D34" i="40"/>
  <c r="Q4" i="40"/>
  <c r="R4" i="40"/>
  <c r="R34" i="40" s="1"/>
  <c r="P4" i="40"/>
  <c r="M4" i="40"/>
  <c r="N4" i="40"/>
  <c r="N34" i="40" s="1"/>
  <c r="L4" i="40"/>
  <c r="I4" i="40"/>
  <c r="J4" i="40"/>
  <c r="J34" i="40" s="1"/>
  <c r="H4" i="40"/>
  <c r="E4" i="40"/>
  <c r="F4" i="40"/>
  <c r="F34" i="40" s="1"/>
  <c r="D4" i="40"/>
  <c r="Q35" i="35"/>
  <c r="P35" i="35"/>
  <c r="M35" i="35"/>
  <c r="L35" i="35"/>
  <c r="I35" i="35"/>
  <c r="H35" i="35"/>
  <c r="E35" i="35"/>
  <c r="D35" i="35"/>
  <c r="D4" i="35"/>
  <c r="Q34" i="36"/>
  <c r="P34" i="36"/>
  <c r="M34" i="36"/>
  <c r="L34" i="36"/>
  <c r="I34" i="36"/>
  <c r="H34" i="36"/>
  <c r="D34" i="36"/>
  <c r="J4" i="36"/>
  <c r="J34" i="36" s="1"/>
  <c r="E34" i="36"/>
  <c r="Q4" i="36"/>
  <c r="R4" i="36"/>
  <c r="R34" i="36" s="1"/>
  <c r="P4" i="36"/>
  <c r="M4" i="36"/>
  <c r="N4" i="36"/>
  <c r="N34" i="36" s="1"/>
  <c r="L4" i="36"/>
  <c r="I4" i="36"/>
  <c r="H4" i="36"/>
  <c r="F4" i="36"/>
  <c r="F34" i="36" s="1"/>
  <c r="E4" i="36"/>
  <c r="Q33" i="37"/>
  <c r="P33" i="37"/>
  <c r="M33" i="37"/>
  <c r="L33" i="37"/>
  <c r="H33" i="37"/>
  <c r="H4" i="37"/>
  <c r="I33" i="37"/>
  <c r="E33" i="37"/>
  <c r="D33" i="37"/>
  <c r="P35" i="44" l="1"/>
  <c r="M35" i="44"/>
  <c r="L35" i="44"/>
  <c r="Q4" i="37"/>
  <c r="R4" i="37"/>
  <c r="R33" i="37" s="1"/>
  <c r="P4" i="37"/>
  <c r="M4" i="37"/>
  <c r="N4" i="37"/>
  <c r="N33" i="37" s="1"/>
  <c r="L4" i="37"/>
  <c r="I4" i="37"/>
  <c r="J4" i="37"/>
  <c r="J33" i="37" s="1"/>
  <c r="E4" i="37"/>
  <c r="F4" i="37"/>
  <c r="F33" i="37" s="1"/>
  <c r="D4" i="37"/>
  <c r="Q37" i="38"/>
  <c r="P37" i="38"/>
  <c r="R4" i="38"/>
  <c r="R37" i="38" s="1"/>
  <c r="P4" i="38"/>
  <c r="L4" i="38"/>
  <c r="M4" i="38"/>
  <c r="N4" i="38"/>
  <c r="J4" i="38"/>
  <c r="I4" i="38"/>
  <c r="H4" i="38"/>
  <c r="E4" i="38"/>
  <c r="F4" i="38"/>
  <c r="D4" i="38"/>
  <c r="Q4" i="38"/>
  <c r="L25" i="41"/>
  <c r="M25" i="41"/>
  <c r="E25" i="41"/>
  <c r="D25" i="41"/>
  <c r="I25" i="41" l="1"/>
  <c r="H25" i="41"/>
  <c r="N4" i="41"/>
  <c r="N25" i="41" s="1"/>
  <c r="D4" i="41"/>
  <c r="M4" i="41"/>
  <c r="L4" i="41"/>
  <c r="E4" i="41"/>
  <c r="I4" i="41"/>
  <c r="J4" i="41"/>
  <c r="J25" i="41" s="1"/>
  <c r="H4" i="41"/>
  <c r="F4" i="41"/>
  <c r="F25" i="41" s="1"/>
  <c r="P25" i="41" s="1"/>
  <c r="M35" i="42"/>
  <c r="L35" i="42"/>
  <c r="I35" i="42"/>
  <c r="E35" i="42"/>
  <c r="D35" i="42"/>
  <c r="R4" i="42"/>
  <c r="R35" i="42" s="1"/>
  <c r="Q4" i="42"/>
  <c r="P4" i="42"/>
  <c r="N4" i="42"/>
  <c r="N35" i="42" s="1"/>
  <c r="M4" i="42"/>
  <c r="L4" i="42"/>
  <c r="J4" i="42"/>
  <c r="J35" i="42" s="1"/>
  <c r="I4" i="42"/>
  <c r="H4" i="42"/>
  <c r="F35" i="42"/>
  <c r="E4" i="42"/>
  <c r="D4" i="42"/>
  <c r="I35" i="44"/>
  <c r="F35" i="44"/>
  <c r="P32" i="43"/>
  <c r="Q32" i="43"/>
  <c r="M32" i="43"/>
  <c r="L32" i="43"/>
  <c r="D32" i="43"/>
  <c r="F4" i="44"/>
  <c r="I32" i="43"/>
  <c r="H32" i="43"/>
  <c r="E32" i="43"/>
  <c r="Q4" i="43"/>
  <c r="R4" i="43"/>
  <c r="R32" i="43" s="1"/>
  <c r="P4" i="43"/>
  <c r="M4" i="43"/>
  <c r="N4" i="43"/>
  <c r="N32" i="43" s="1"/>
  <c r="L4" i="43"/>
  <c r="I4" i="43"/>
  <c r="J4" i="43"/>
  <c r="J32" i="43" s="1"/>
  <c r="H4" i="43"/>
  <c r="E4" i="43"/>
  <c r="F4" i="43"/>
  <c r="F32" i="43" s="1"/>
  <c r="D4" i="43"/>
  <c r="T35" i="42" l="1"/>
  <c r="Q35" i="44"/>
  <c r="H35" i="44"/>
  <c r="E35" i="44"/>
  <c r="D35" i="44"/>
  <c r="P4" i="44"/>
  <c r="N4" i="44"/>
  <c r="N35" i="44" s="1"/>
  <c r="L4" i="44"/>
  <c r="D4" i="44"/>
  <c r="Q4" i="44" l="1"/>
  <c r="R4" i="44"/>
  <c r="R35" i="44" s="1"/>
  <c r="M4" i="44"/>
  <c r="I4" i="44"/>
  <c r="J4" i="44"/>
  <c r="J35" i="44" s="1"/>
  <c r="H4" i="44"/>
  <c r="E4" i="44"/>
  <c r="R4" i="35"/>
  <c r="Q4" i="35"/>
  <c r="P4" i="35"/>
  <c r="N4" i="35"/>
  <c r="M4" i="35"/>
  <c r="L4" i="35"/>
  <c r="J4" i="35"/>
  <c r="J35" i="35" s="1"/>
  <c r="I4" i="35"/>
  <c r="H4" i="35"/>
  <c r="F4" i="35"/>
  <c r="F35" i="35" s="1"/>
  <c r="E4" i="35"/>
  <c r="N37" i="38"/>
  <c r="M37" i="38"/>
  <c r="L37" i="38"/>
  <c r="J37" i="38"/>
  <c r="I37" i="38"/>
  <c r="H37" i="38"/>
  <c r="E37" i="38"/>
  <c r="F37" i="38"/>
  <c r="D37" i="38"/>
  <c r="N35" i="35"/>
  <c r="R35" i="35"/>
  <c r="R25" i="34"/>
  <c r="Q25" i="34"/>
  <c r="P25" i="34"/>
  <c r="N25" i="34"/>
  <c r="M25" i="34"/>
  <c r="L25" i="34"/>
  <c r="J25" i="34"/>
  <c r="I25" i="34"/>
  <c r="H25" i="34"/>
  <c r="F25" i="34"/>
  <c r="E25" i="34"/>
  <c r="D25" i="34"/>
  <c r="R25" i="33"/>
  <c r="Q25" i="33"/>
  <c r="P25" i="33"/>
  <c r="N25" i="33"/>
  <c r="M25" i="33"/>
  <c r="L25" i="33"/>
  <c r="J25" i="33"/>
  <c r="I25" i="33"/>
  <c r="H25" i="33"/>
  <c r="E25" i="33"/>
  <c r="F25" i="33"/>
  <c r="R23" i="31"/>
  <c r="Q23" i="31"/>
  <c r="P23" i="31"/>
  <c r="N23" i="31"/>
  <c r="M23" i="31"/>
  <c r="L23" i="31"/>
  <c r="J23" i="31"/>
  <c r="I23" i="31"/>
  <c r="H23" i="31"/>
  <c r="F23" i="31"/>
  <c r="E23" i="31"/>
  <c r="R23" i="30"/>
  <c r="Q23" i="30"/>
  <c r="P23" i="30"/>
  <c r="N23" i="30"/>
  <c r="M23" i="30"/>
  <c r="L23" i="30"/>
  <c r="I23" i="30"/>
  <c r="J23" i="30"/>
  <c r="H23" i="30"/>
  <c r="E23" i="30"/>
  <c r="F23" i="30"/>
  <c r="R22" i="29"/>
  <c r="Q22" i="29"/>
  <c r="P22" i="29"/>
  <c r="N22" i="29"/>
  <c r="M22" i="29"/>
  <c r="L22" i="29"/>
  <c r="J22" i="29"/>
  <c r="I22" i="29"/>
  <c r="H22" i="29"/>
  <c r="F22" i="29"/>
  <c r="E22" i="29"/>
  <c r="F22" i="28"/>
  <c r="R22" i="28"/>
  <c r="Q22" i="28"/>
  <c r="P22" i="28"/>
  <c r="N22" i="28"/>
  <c r="M22" i="28"/>
  <c r="L22" i="28"/>
  <c r="J22" i="28"/>
  <c r="I22" i="28"/>
  <c r="H22" i="28"/>
  <c r="E22" i="28"/>
  <c r="D22" i="28"/>
  <c r="R22" i="27"/>
  <c r="Q22" i="27"/>
  <c r="P22" i="27"/>
  <c r="N22" i="27"/>
  <c r="M22" i="27"/>
  <c r="L22" i="27"/>
  <c r="J22" i="27"/>
  <c r="I22" i="27"/>
  <c r="H22" i="27"/>
  <c r="E22" i="27"/>
  <c r="F22" i="27"/>
  <c r="T22" i="28" l="1"/>
  <c r="T35" i="44"/>
  <c r="T23" i="30"/>
  <c r="T25" i="34"/>
  <c r="T22" i="27"/>
  <c r="T35" i="39"/>
  <c r="T37" i="38"/>
  <c r="T22" i="32"/>
  <c r="T34" i="40"/>
  <c r="T32" i="43"/>
  <c r="T22" i="29"/>
  <c r="T23" i="31"/>
  <c r="T25" i="33"/>
  <c r="T35" i="35"/>
  <c r="T34" i="36"/>
  <c r="T33" i="37"/>
</calcChain>
</file>

<file path=xl/sharedStrings.xml><?xml version="1.0" encoding="utf-8"?>
<sst xmlns="http://schemas.openxmlformats.org/spreadsheetml/2006/main" count="3998" uniqueCount="880">
  <si>
    <t>Tanszék</t>
  </si>
  <si>
    <t>Tárgykód</t>
  </si>
  <si>
    <t>Tárgy</t>
  </si>
  <si>
    <t>Előfeltétel</t>
  </si>
  <si>
    <t>Gy</t>
  </si>
  <si>
    <t>Tárgyfelelős</t>
  </si>
  <si>
    <t>Társadalomtudományi Tanszék</t>
  </si>
  <si>
    <t>NEEK00BA06</t>
  </si>
  <si>
    <t>Nemzetközi és jogi ismeretek</t>
  </si>
  <si>
    <t>–</t>
  </si>
  <si>
    <t>K</t>
  </si>
  <si>
    <t>Vezetés és Szervezés Tanszék</t>
  </si>
  <si>
    <t>SZNT00BA06</t>
  </si>
  <si>
    <t>Szervezetmenedzsment</t>
  </si>
  <si>
    <t>Informatika Tanszék</t>
  </si>
  <si>
    <t>UZKA00BA06</t>
  </si>
  <si>
    <t>Üzleti informatika</t>
  </si>
  <si>
    <t>Vállalkozás és Innováció Tanszék</t>
  </si>
  <si>
    <t>KOAI00BA03</t>
  </si>
  <si>
    <t>Közgazdaságtan alapjai</t>
  </si>
  <si>
    <t>Folyamatmenedzsment Tanszék</t>
  </si>
  <si>
    <t>GAKA00BA03</t>
  </si>
  <si>
    <t>Gazdasági matematika</t>
  </si>
  <si>
    <t>Emberi Erőforrás Fejlesztés Tanszék</t>
  </si>
  <si>
    <t>EMNT00BA06</t>
  </si>
  <si>
    <t>Emberierőforrás-menedzsment</t>
  </si>
  <si>
    <t>Marketing Tanszék</t>
  </si>
  <si>
    <t>MANG00BA06</t>
  </si>
  <si>
    <t>Marketing</t>
  </si>
  <si>
    <t>Nemzetközi Gazdaságtan Tanszék</t>
  </si>
  <si>
    <t>NEAN00BA06</t>
  </si>
  <si>
    <t>Nemzetközi gazdaságtan</t>
  </si>
  <si>
    <t>Számvitel Tanszék</t>
  </si>
  <si>
    <t>SZAI00BA06</t>
  </si>
  <si>
    <t>Számvitel alapjai</t>
  </si>
  <si>
    <t>MEAN00BA03</t>
  </si>
  <si>
    <t>Menedzseri közgazdaságtan</t>
  </si>
  <si>
    <t>ADES00BA06</t>
  </si>
  <si>
    <t>Adatgyűjtés és -elemzés</t>
  </si>
  <si>
    <t>SZAS00BA06</t>
  </si>
  <si>
    <t>Szervezeti magatartás</t>
  </si>
  <si>
    <t>SZME00BA06</t>
  </si>
  <si>
    <t>Szolgáltatásmenedzsment</t>
  </si>
  <si>
    <t>TENT00BA06</t>
  </si>
  <si>
    <t>Tevékenységmenedzsment</t>
  </si>
  <si>
    <t>Idegennyelvi és Nyelvvizsga Központ</t>
  </si>
  <si>
    <t>Pénzügy Tanszék</t>
  </si>
  <si>
    <t>PEEK00BA06</t>
  </si>
  <si>
    <t>Pénzügyek</t>
  </si>
  <si>
    <t>Turizmus és Vendéglátás Tanszék</t>
  </si>
  <si>
    <t>TUAN00BA06</t>
  </si>
  <si>
    <t>Turizmus-gazdaságtan</t>
  </si>
  <si>
    <t>Kontrolling Tanszék</t>
  </si>
  <si>
    <t>UZES00BA06</t>
  </si>
  <si>
    <t>Üzleti tervezés</t>
  </si>
  <si>
    <t>KUAN00BA04</t>
  </si>
  <si>
    <t>Kutatásmódszertan</t>
  </si>
  <si>
    <t>KONG00BA06</t>
  </si>
  <si>
    <t>Kontrolling</t>
  </si>
  <si>
    <t>PRNT00BA06</t>
  </si>
  <si>
    <t>Projektmenedzsment</t>
  </si>
  <si>
    <t>DIME00BA03</t>
  </si>
  <si>
    <t>Diverzitásmenedzsment</t>
  </si>
  <si>
    <t>MEIA00BA03</t>
  </si>
  <si>
    <t>Menedzsmentkontroll és üzleti intelligencia</t>
  </si>
  <si>
    <t>Fenntarthatóság Tanszék</t>
  </si>
  <si>
    <t>FEAS00BA06</t>
  </si>
  <si>
    <t>Fenntartható és felelős gazdálkodás</t>
  </si>
  <si>
    <t>VAIO00BA06</t>
  </si>
  <si>
    <t>Vállalkozás és innováció</t>
  </si>
  <si>
    <t>KAES00BA03</t>
  </si>
  <si>
    <t>Karriertervezés</t>
  </si>
  <si>
    <t>Kommunikáció Tanszék</t>
  </si>
  <si>
    <t>UZIO00BA06</t>
  </si>
  <si>
    <t>Üzleti kommunikáció</t>
  </si>
  <si>
    <t>BEES00BA03</t>
  </si>
  <si>
    <t>Beszámoló készítés és elemzés</t>
  </si>
  <si>
    <t>IRIO00BA03</t>
  </si>
  <si>
    <t>Irodai automatizáció</t>
  </si>
  <si>
    <t>ALSZ00BA06</t>
  </si>
  <si>
    <t>Alkalmazott szolgáltatásmenedzsment</t>
  </si>
  <si>
    <t>FONT00BA03</t>
  </si>
  <si>
    <t>Folyamatmenedzsment</t>
  </si>
  <si>
    <t>STAS00BA03</t>
  </si>
  <si>
    <t>Startup vállalkozás</t>
  </si>
  <si>
    <t>ALNT00BA06</t>
  </si>
  <si>
    <t>Alkalmazott projektmenedzsment</t>
  </si>
  <si>
    <t>EBNT00BA06</t>
  </si>
  <si>
    <t>E-business menedzsment</t>
  </si>
  <si>
    <t>MINT00BA03</t>
  </si>
  <si>
    <t>Minőségmenedzsment</t>
  </si>
  <si>
    <t>Kereskedelem és Logisztika Tanszék</t>
  </si>
  <si>
    <t>KEKA00BA06</t>
  </si>
  <si>
    <t>Kereskedelem és logisztika</t>
  </si>
  <si>
    <t>UGNT00BA06</t>
  </si>
  <si>
    <t>Ügyfélélmény-menedzsment</t>
  </si>
  <si>
    <t>VAAN00BA03</t>
  </si>
  <si>
    <t>Vállalkozásmenedzsment a hálózati gazdaságban</t>
  </si>
  <si>
    <t>VANT00BA03</t>
  </si>
  <si>
    <t>Változás- és válságmenedzsment</t>
  </si>
  <si>
    <t>SFGM01BA02</t>
  </si>
  <si>
    <t>Szakdolgozat-feladat 1 (Gazdálkodási és menedzsment BSc)</t>
  </si>
  <si>
    <t>SFGM02BA02</t>
  </si>
  <si>
    <t>Szakdolgozat-feladat 2 (Gazdálkodási és menedzsment BSc)</t>
  </si>
  <si>
    <t>SFGM03BA02</t>
  </si>
  <si>
    <t>Szakdolgozat-feladat 3 (Gazdálkodási és menedzsment BSc)</t>
  </si>
  <si>
    <t>SGGM00BA20</t>
  </si>
  <si>
    <t>Szakmai gyakorlat (Gazdálkodási és menedzsment BSc)</t>
  </si>
  <si>
    <t>BEBA00BA06</t>
  </si>
  <si>
    <t>Bevezetés a programozásba</t>
  </si>
  <si>
    <t>KOAN01BA03</t>
  </si>
  <si>
    <t>Közgazdaságtan 1</t>
  </si>
  <si>
    <t>UZKA00BA03</t>
  </si>
  <si>
    <t>Üzleti matematika</t>
  </si>
  <si>
    <t>UZEK00BA06</t>
  </si>
  <si>
    <t>Üzleti döntéstámogató modellek</t>
  </si>
  <si>
    <t>KOAN02BA03</t>
  </si>
  <si>
    <t>Közgazdaságtan 2</t>
  </si>
  <si>
    <t>ADEK00BA06</t>
  </si>
  <si>
    <t>Adatbázisrendszerek</t>
  </si>
  <si>
    <t>UZKA01BA03</t>
  </si>
  <si>
    <t>Üzleti statisztika 1</t>
  </si>
  <si>
    <t>HAES00BA06</t>
  </si>
  <si>
    <t>Haladó programozás és tervezés</t>
  </si>
  <si>
    <t>TELE00BA06</t>
  </si>
  <si>
    <t>Tevékenységek számvitele</t>
  </si>
  <si>
    <t>VAEK00BA06</t>
  </si>
  <si>
    <t>Vállalati pénzügyek</t>
  </si>
  <si>
    <t>UZKA02BA03</t>
  </si>
  <si>
    <t>Üzleti statisztika 2</t>
  </si>
  <si>
    <t>ALES00BA06</t>
  </si>
  <si>
    <t>Alkalmazásépítés</t>
  </si>
  <si>
    <t>HAAK00BA06</t>
  </si>
  <si>
    <t>Hálózati infrastruktúrák</t>
  </si>
  <si>
    <t>UZIA00BA03</t>
  </si>
  <si>
    <t>Üzleti intelligencia</t>
  </si>
  <si>
    <t>VAOK00BA06</t>
  </si>
  <si>
    <t>Vállalati informatikai megoldások</t>
  </si>
  <si>
    <t>ADIO00BA06</t>
  </si>
  <si>
    <t>Adatvizualizáció</t>
  </si>
  <si>
    <t>FEOK00BA03</t>
  </si>
  <si>
    <t>Felhőalapú szolgáltatások és alkalmazások</t>
  </si>
  <si>
    <t>KEKO00BA06</t>
  </si>
  <si>
    <t>Költség- és eredménykontrolling</t>
  </si>
  <si>
    <t>DIES00BA06</t>
  </si>
  <si>
    <t>Digitális termékfejlesztés</t>
  </si>
  <si>
    <t>ERMA00BA03</t>
  </si>
  <si>
    <t>ERP ökoszisztéma</t>
  </si>
  <si>
    <t>UZSA00BA03</t>
  </si>
  <si>
    <t>Üzleti folyamatok modellezése és automatizálása</t>
  </si>
  <si>
    <t>UZZS00BA06</t>
  </si>
  <si>
    <t>Üzleti adatelemzés</t>
  </si>
  <si>
    <t>ERAN00BA03</t>
  </si>
  <si>
    <t>ERP a gyakorlatban</t>
  </si>
  <si>
    <t>KIAG00BA03</t>
  </si>
  <si>
    <t>Kiberbiztonság</t>
  </si>
  <si>
    <t>MEIN00BA03</t>
  </si>
  <si>
    <t>Mesterséges intelligencia</t>
  </si>
  <si>
    <t>ROKA00BA03</t>
  </si>
  <si>
    <t>Robotika</t>
  </si>
  <si>
    <t>WEAI00BA03</t>
  </si>
  <si>
    <t>Webfejlesztes alapjai</t>
  </si>
  <si>
    <t>SFGI01BA03</t>
  </si>
  <si>
    <t>Szakdolgozat-feladat 1 (Gazdaságinformatikus BSc)</t>
  </si>
  <si>
    <t>SFGI02BA04</t>
  </si>
  <si>
    <t>Szakdolgozat-feladat 2 (Gazdaságinformatikus BSc)</t>
  </si>
  <si>
    <t>SFGI03BA04</t>
  </si>
  <si>
    <t>Szakdolgozat-feladat 3 (Gazdaságinformatikus BSc)</t>
  </si>
  <si>
    <t>SGGI00BA15</t>
  </si>
  <si>
    <t>Szakmai gyakorlat (Gazdaságinformatikus BSc)</t>
  </si>
  <si>
    <t>Fogyasztói Magatartás Tanszék</t>
  </si>
  <si>
    <t>MOEK00BA06</t>
  </si>
  <si>
    <t>Modern közgazdaságtani alapismeretek</t>
  </si>
  <si>
    <t>PIAS00BA03</t>
  </si>
  <si>
    <t>Piacelemzés és marketingkutatás</t>
  </si>
  <si>
    <t>ERAI00BA03</t>
  </si>
  <si>
    <t>Értékesítési projektek alapjai</t>
  </si>
  <si>
    <t>FOAS00BA06</t>
  </si>
  <si>
    <t>Fogyasztói magatartás</t>
  </si>
  <si>
    <t>MAIO00BA06</t>
  </si>
  <si>
    <t>Marketingkommunikáció</t>
  </si>
  <si>
    <t>PUNS00BA06</t>
  </si>
  <si>
    <t>Public Relations</t>
  </si>
  <si>
    <t>UZNA00BA06</t>
  </si>
  <si>
    <t>Üzleti elemzések módszertana</t>
  </si>
  <si>
    <t>FOES00BA06</t>
  </si>
  <si>
    <t>Fogyasztó- és vásárlóelemzés</t>
  </si>
  <si>
    <t>LONT00BA03</t>
  </si>
  <si>
    <t>Logisztika-menedzsment</t>
  </si>
  <si>
    <t>DOEK00BA03</t>
  </si>
  <si>
    <t>Döntéselőkészítő kvantitatív módszerek</t>
  </si>
  <si>
    <t>LOES00BA06</t>
  </si>
  <si>
    <t>Logisztikai tervezés</t>
  </si>
  <si>
    <t>DING00BA03</t>
  </si>
  <si>
    <t>Digitális marketing</t>
  </si>
  <si>
    <t>DINT00BA03</t>
  </si>
  <si>
    <t>Digitális ügyfélkapcsolat menedzsment</t>
  </si>
  <si>
    <t>FUAS00BA03</t>
  </si>
  <si>
    <t>Fuvarozás és szállítmányozás</t>
  </si>
  <si>
    <t>KIJA00BA03</t>
  </si>
  <si>
    <t>Kiskereskedelmi értékesítés szimulációja</t>
  </si>
  <si>
    <t>LOOK00BA03</t>
  </si>
  <si>
    <t>Logisztikai szolgáltatók</t>
  </si>
  <si>
    <t>MATE00BA06</t>
  </si>
  <si>
    <t>Marketingkommunikáció tervezése</t>
  </si>
  <si>
    <t>MUNG00BA03</t>
  </si>
  <si>
    <t>Multikulturális marketing</t>
  </si>
  <si>
    <t>NEOK00BA06</t>
  </si>
  <si>
    <t>Nemzetközi piacok és fogyasztók</t>
  </si>
  <si>
    <t>PIOK00BA03</t>
  </si>
  <si>
    <t>Piactípusok</t>
  </si>
  <si>
    <t>MASE00BA06</t>
  </si>
  <si>
    <t>Marketing projektek tervezése</t>
  </si>
  <si>
    <t>ADIO00BA03</t>
  </si>
  <si>
    <t>Adatvizualizáció, adatprezentáció</t>
  </si>
  <si>
    <t>DINC00BA03</t>
  </si>
  <si>
    <t>Digitális ellátási lánc</t>
  </si>
  <si>
    <t>DIIO00BA03</t>
  </si>
  <si>
    <t>Digitális marketingkommunikáció</t>
  </si>
  <si>
    <t>ELNT00BA03</t>
  </si>
  <si>
    <t>Eladásmenedzsment</t>
  </si>
  <si>
    <t>ELMT00BA03</t>
  </si>
  <si>
    <t>Ellátásilánc-menedzsment</t>
  </si>
  <si>
    <t>KEIO00BA03</t>
  </si>
  <si>
    <t>Kereskedelem és digitalizáció</t>
  </si>
  <si>
    <t>KRES00BA03</t>
  </si>
  <si>
    <t>Kreatív tervezés</t>
  </si>
  <si>
    <t>MAAI00BA03</t>
  </si>
  <si>
    <t>Marketing társtudományai</t>
  </si>
  <si>
    <t>VASE00BA03</t>
  </si>
  <si>
    <t>Vásárlói döntési út tervezése</t>
  </si>
  <si>
    <t>SFKM01BA02</t>
  </si>
  <si>
    <t>Szakdolgozat-feladat 1 (Kereskedelem és marketing BSc)</t>
  </si>
  <si>
    <t>SFKM02BA02</t>
  </si>
  <si>
    <t>Szakdolgozat-feladat 2 (Kereskedelem és marketing BSc)</t>
  </si>
  <si>
    <t>SFKM03BA02</t>
  </si>
  <si>
    <t>Szakdolgozat-feladat 3 (Kereskedelem és marketing BSc)</t>
  </si>
  <si>
    <t>SGKM00BA20</t>
  </si>
  <si>
    <t>Szakmai gyakorlat (Kereskedelem és marketing BSc)</t>
  </si>
  <si>
    <t>Kultúraközi kommunikáció</t>
  </si>
  <si>
    <t>INOK00BA03</t>
  </si>
  <si>
    <t>Interkulturális kapcsolatok</t>
  </si>
  <si>
    <t>KOEK00BA06</t>
  </si>
  <si>
    <t>Közgazdasági alapismeretek</t>
  </si>
  <si>
    <t>REES00BA06</t>
  </si>
  <si>
    <t>Rendezvényszervezés</t>
  </si>
  <si>
    <t>TAES01BA06</t>
  </si>
  <si>
    <t>Társadalomtudományi adatelemzés 1</t>
  </si>
  <si>
    <t>Mentálhigiéné</t>
  </si>
  <si>
    <t>GAJZ00BA03</t>
  </si>
  <si>
    <t>Gazdaságföldrajz</t>
  </si>
  <si>
    <t>TAES02BA03</t>
  </si>
  <si>
    <t>Társadalomtudományi adatelemzés 2</t>
  </si>
  <si>
    <t>ADAN00BA06</t>
  </si>
  <si>
    <t>Adótan</t>
  </si>
  <si>
    <t>PEEL00BA06</t>
  </si>
  <si>
    <t>Pénzügyi számvitel</t>
  </si>
  <si>
    <t>BEES00BA06</t>
  </si>
  <si>
    <t>Beszámolókészítés</t>
  </si>
  <si>
    <t>VAPE00BA06</t>
  </si>
  <si>
    <t>Vállalati pénzügyi elemzések</t>
  </si>
  <si>
    <t>ADAV00BA06</t>
  </si>
  <si>
    <t>Adatelemzés és adatvizualizáció</t>
  </si>
  <si>
    <t>ELES00BA03</t>
  </si>
  <si>
    <t>Ellenőrzés</t>
  </si>
  <si>
    <t>KOPE00BA03</t>
  </si>
  <si>
    <t>Közpénzügyek</t>
  </si>
  <si>
    <t>PRAI00BA03</t>
  </si>
  <si>
    <t>Projektmenedzsment alapjai</t>
  </si>
  <si>
    <t>SZOK00BA03</t>
  </si>
  <si>
    <t>Számviteli sajátosságok</t>
  </si>
  <si>
    <t>TENG00BA03</t>
  </si>
  <si>
    <t>Tevékenységkontrolling</t>
  </si>
  <si>
    <t>KOES00BA06</t>
  </si>
  <si>
    <t>Komplex elemzés</t>
  </si>
  <si>
    <t>KOVI00BA03</t>
  </si>
  <si>
    <t>Könyvvizsgálat alapjai</t>
  </si>
  <si>
    <t>NEPP00BA06</t>
  </si>
  <si>
    <t>Nemzetközi pénzügyi piacok</t>
  </si>
  <si>
    <t>NEEL00BA03</t>
  </si>
  <si>
    <t>Nemzetközi számvitel</t>
  </si>
  <si>
    <t>PEOK00BA03</t>
  </si>
  <si>
    <t>Pénzügyi szolgáltatások</t>
  </si>
  <si>
    <t>VAAS00BA03</t>
  </si>
  <si>
    <t>Vállalatfinanszírozás</t>
  </si>
  <si>
    <t>SFPS01BA02</t>
  </si>
  <si>
    <t>Szakdolgozat-feladat 1 (Pénzügy és számvitel BSc)</t>
  </si>
  <si>
    <t>SFPS02BA02</t>
  </si>
  <si>
    <t>Szakdolgozat-feladat 2 (Pénzügy és számvitel BSc)</t>
  </si>
  <si>
    <t>SFPS03BA02</t>
  </si>
  <si>
    <t>Szakdolgozat-feladat 3 (Pénzügy és számvitel BSc)</t>
  </si>
  <si>
    <t>SGPS00BA20</t>
  </si>
  <si>
    <t>Szakmai gyakorlat (Pénzügy és számvitel BSc)</t>
  </si>
  <si>
    <t>GAEK00BA03</t>
  </si>
  <si>
    <t>Gasztronómiai alapismeretek</t>
  </si>
  <si>
    <t>SZEK00BA03</t>
  </si>
  <si>
    <t>Szálláshelyi alapismeretek</t>
  </si>
  <si>
    <t>TUOK00BA03</t>
  </si>
  <si>
    <t>Turisztikai erőforrások és desztinációk</t>
  </si>
  <si>
    <t>VEEK00BA03</t>
  </si>
  <si>
    <t>Vendéglátás alapismeretek</t>
  </si>
  <si>
    <t>UTEK00BA03</t>
  </si>
  <si>
    <t>Utazási irodai alapismeretek</t>
  </si>
  <si>
    <t>TUES00BA06</t>
  </si>
  <si>
    <t>Turisztikai élménytervezés</t>
  </si>
  <si>
    <t>ALAN00BA03</t>
  </si>
  <si>
    <t>Alapanyagok a vendéglátásban </t>
  </si>
  <si>
    <t>ATES00BA03</t>
  </si>
  <si>
    <t>Attrakciótervezés és -fejlesztés</t>
  </si>
  <si>
    <t>Desztinációmenedzsment</t>
  </si>
  <si>
    <t>INAN00BA03</t>
  </si>
  <si>
    <t>Innovációk a gasztronómiában</t>
  </si>
  <si>
    <t>LANT00BA03</t>
  </si>
  <si>
    <t>Látogatómenedzsment</t>
  </si>
  <si>
    <t>SZNT00BA03</t>
  </si>
  <si>
    <t>Szállodamenedzsment</t>
  </si>
  <si>
    <t>UTES00BA03</t>
  </si>
  <si>
    <t>Utazásszervezés</t>
  </si>
  <si>
    <t>TUSE00BA06</t>
  </si>
  <si>
    <t>Turisztikai vállalkozások tervezése</t>
  </si>
  <si>
    <t>TUNG00BA06</t>
  </si>
  <si>
    <t>Turizmusmarketing</t>
  </si>
  <si>
    <t>DENT00BA03</t>
  </si>
  <si>
    <t>DENG00BA03</t>
  </si>
  <si>
    <t>Desztinációs marketing</t>
  </si>
  <si>
    <t>KUES00BA03</t>
  </si>
  <si>
    <t>Kulinária élménytervezés</t>
  </si>
  <si>
    <t>RENT00BA03</t>
  </si>
  <si>
    <t>Rendezvénymenedzsment</t>
  </si>
  <si>
    <t>SZÜS00BA03</t>
  </si>
  <si>
    <t>Szállodai üzleti szimuláció</t>
  </si>
  <si>
    <t>VESZ00BA03</t>
  </si>
  <si>
    <t>Vendéglátó szolgáltatástervezés</t>
  </si>
  <si>
    <t>SGTV01BA30</t>
  </si>
  <si>
    <t>Szakmai gyakorlat 1 (Turizmus-vendéglátás BSc)</t>
  </si>
  <si>
    <t>SFTV01BA02</t>
  </si>
  <si>
    <t>Szakdolgozat-feladat 1 (Turizmus-vendéglátás BSc)</t>
  </si>
  <si>
    <t>SFTV02BA02</t>
  </si>
  <si>
    <t>Szakdolgozat-feladat 2 (Turizmus-vendéglátás BSc)</t>
  </si>
  <si>
    <t>SFTV03BA02</t>
  </si>
  <si>
    <t>Szakdolgozat-feladat 3 (Turizmus-vendéglátás BSc)</t>
  </si>
  <si>
    <t>SGTV02BA20</t>
  </si>
  <si>
    <t>Szakmai gyakorlat 2 (Turizmus-vendéglátás BSc)</t>
  </si>
  <si>
    <t>ZAAT00FA03</t>
  </si>
  <si>
    <t>Záródolgozat</t>
  </si>
  <si>
    <t>SGGM00FA30</t>
  </si>
  <si>
    <t>Szakmai gyakorlat (gazdálkodási és menedzsment FOSZK)</t>
  </si>
  <si>
    <t>SGGI00FA30</t>
  </si>
  <si>
    <t>Szakmai gyakorlat (gazdaságinformatikus FOSZK)</t>
  </si>
  <si>
    <t>KIAN00FA03</t>
  </si>
  <si>
    <t>Kiskereskedelem a digitális világban</t>
  </si>
  <si>
    <t>KESE00FA06</t>
  </si>
  <si>
    <t>Kereskedelmi egység létesítése és piaci bevezetése</t>
  </si>
  <si>
    <t>KEKA00FA06</t>
  </si>
  <si>
    <t>Kereskedelmi logisztika</t>
  </si>
  <si>
    <t>SGKM00FA30</t>
  </si>
  <si>
    <t>Szakmai gyakorlat (kereskedelem és marketing FOSZK)</t>
  </si>
  <si>
    <t>KOEN00FA03</t>
  </si>
  <si>
    <t>Könyvelés számítógépen</t>
  </si>
  <si>
    <t>SGPS00FA30</t>
  </si>
  <si>
    <t>Szakmai gyakorlat (pénzügy és számvitel FOSZK)</t>
  </si>
  <si>
    <t>SGTV00FA30</t>
  </si>
  <si>
    <t>Szakmai gyakorlat (turizmus-vendéglátás FOSZK)</t>
  </si>
  <si>
    <t>ERJE00MA06</t>
  </si>
  <si>
    <t>Értékteremtő folyamatok menedzsmentje</t>
  </si>
  <si>
    <t>MANT00MA06</t>
  </si>
  <si>
    <t>Marketingmenedzsment</t>
  </si>
  <si>
    <t>MAEK00MA06</t>
  </si>
  <si>
    <t>Matematikai-statisztikai elemzési módszerek</t>
  </si>
  <si>
    <t>MOEK00MA06</t>
  </si>
  <si>
    <t>Modern közgazdasági elméletek</t>
  </si>
  <si>
    <t>UZES00MA06</t>
  </si>
  <si>
    <t>Üzleti intelligencia és adatelemzés</t>
  </si>
  <si>
    <t>STNT00MA06</t>
  </si>
  <si>
    <t>Stratégiai menedzsment</t>
  </si>
  <si>
    <t>DIAN00MA03</t>
  </si>
  <si>
    <t>Digitalizáció az ellátási láncban</t>
  </si>
  <si>
    <t>FENC00MA03</t>
  </si>
  <si>
    <t>Fenntartható ellátási lánc</t>
  </si>
  <si>
    <t>NEAS00MA06</t>
  </si>
  <si>
    <t>Nemzetközi logisztika és szállítmányozás</t>
  </si>
  <si>
    <t>LONT00MA06</t>
  </si>
  <si>
    <t>Logisztikai teljesítménymenedzsment</t>
  </si>
  <si>
    <t>HKGT00MA05</t>
  </si>
  <si>
    <t>Haladó kutatásmódszertan (GT)</t>
  </si>
  <si>
    <t>ELIO00MA06</t>
  </si>
  <si>
    <t>Ellátási lánc szimuláció</t>
  </si>
  <si>
    <t>ELOI00MA03</t>
  </si>
  <si>
    <t>Ellátási láncok marketing dimenziói</t>
  </si>
  <si>
    <t>INAN00MA03</t>
  </si>
  <si>
    <t>Informatikai megoldások az ellátási láncban</t>
  </si>
  <si>
    <t>KEEK00MA06</t>
  </si>
  <si>
    <t>Készletezési és termelésellátási döntések</t>
  </si>
  <si>
    <t>LOAN00MA03</t>
  </si>
  <si>
    <t>Logisztikai projektvezetés a gyakorlatban</t>
  </si>
  <si>
    <t>NEEM00MA03</t>
  </si>
  <si>
    <t>Nemzetközi kereskedelem</t>
  </si>
  <si>
    <t>STAN00MA06</t>
  </si>
  <si>
    <t>Stratégiai döntések az ellátási láncban</t>
  </si>
  <si>
    <t>DFEM01MA05</t>
  </si>
  <si>
    <t>Diplomamunka-feladat 1 (Ellátásilánc-menedzsment MSc)</t>
  </si>
  <si>
    <t>DFEM02MA05</t>
  </si>
  <si>
    <t>Diplomamunka-feladat 2 (Ellátásilánc-menedzsment MSc)</t>
  </si>
  <si>
    <t>GLOK00MA03</t>
  </si>
  <si>
    <t>Globális ellátási és logisztikai hálózatok</t>
  </si>
  <si>
    <t>LETA00MA03</t>
  </si>
  <si>
    <t>Lean menedzsment elmélete és gyakorlata</t>
  </si>
  <si>
    <t>LONG00MA03</t>
  </si>
  <si>
    <t>Logisztikai controlling</t>
  </si>
  <si>
    <t>MIAN00MA03</t>
  </si>
  <si>
    <t>Minőségmenedzsment az értékláncban</t>
  </si>
  <si>
    <t>OMJA00MA03</t>
  </si>
  <si>
    <t>Omnichannel kereskedelem logisztikája</t>
  </si>
  <si>
    <t>RAAS00MA03</t>
  </si>
  <si>
    <t>Raktárgazdálkodás</t>
  </si>
  <si>
    <t>STIO00MA06</t>
  </si>
  <si>
    <t>Stratégiai beszerzés és disztribúció</t>
  </si>
  <si>
    <t>MAES00MA06</t>
  </si>
  <si>
    <t>Márkaépítés</t>
  </si>
  <si>
    <t>MAEI00MA06</t>
  </si>
  <si>
    <t>Marketingkutatás modern módszerei</t>
  </si>
  <si>
    <t>SZNG00MA06</t>
  </si>
  <si>
    <t>Szolgáltatásfejlesztés, szolgáltatásmarketing</t>
  </si>
  <si>
    <t>EROK00MA03</t>
  </si>
  <si>
    <t>Értékesítés és vállalati működési gyakorlatok</t>
  </si>
  <si>
    <t>FEAS00MA03</t>
  </si>
  <si>
    <t>Fenntartható marketing és felelős fogyasztás</t>
  </si>
  <si>
    <t>MAIA00MA06</t>
  </si>
  <si>
    <t>Marketingtervezés és -stratégia</t>
  </si>
  <si>
    <t>MEEN00MA03</t>
  </si>
  <si>
    <t>Mesterséges intelligencia a marketingben</t>
  </si>
  <si>
    <t>PUIO00MA06</t>
  </si>
  <si>
    <t>Public relations és stratégiai kommunikáció</t>
  </si>
  <si>
    <t>SZES00MA03</t>
  </si>
  <si>
    <t>Személyes márkaépítés</t>
  </si>
  <si>
    <t>KOIA00MA06</t>
  </si>
  <si>
    <t>Kommunikáció és márkastratégia</t>
  </si>
  <si>
    <t>DFMA01MA05</t>
  </si>
  <si>
    <t>Diplomamunka-feladat 1 (Marketing MSc)</t>
  </si>
  <si>
    <t>DFMA02MA05</t>
  </si>
  <si>
    <t>Diplomamunka-feladat 2 (Marketing MSc)</t>
  </si>
  <si>
    <t>ADNG00MA03</t>
  </si>
  <si>
    <t>Adatvezérelt marketing</t>
  </si>
  <si>
    <t>FOIA00MA03</t>
  </si>
  <si>
    <t>Fogyasztásszociológia, fogyasztáspszichológia</t>
  </si>
  <si>
    <t>GENG00MA03</t>
  </si>
  <si>
    <t>Geomarketing</t>
  </si>
  <si>
    <t>HANG00MA03</t>
  </si>
  <si>
    <t>Haladó közösségi média marketing</t>
  </si>
  <si>
    <t>INIO00MA06</t>
  </si>
  <si>
    <t>Innovatiív marketingkommunikáció</t>
  </si>
  <si>
    <t>KIOK00MA03</t>
  </si>
  <si>
    <t>Kisvállalati marketing megoldások</t>
  </si>
  <si>
    <t>NEJE00MA06</t>
  </si>
  <si>
    <t>Nemzetközi piacra lépés marketingje</t>
  </si>
  <si>
    <t>VEES00MA06</t>
  </si>
  <si>
    <t>Vezetés</t>
  </si>
  <si>
    <t>GAKA00MA06</t>
  </si>
  <si>
    <t>Gazdaság- és társadalomstatisztika</t>
  </si>
  <si>
    <t>REOK00MA06</t>
  </si>
  <si>
    <t>Regionális integrációk</t>
  </si>
  <si>
    <t>VIEK00MA06</t>
  </si>
  <si>
    <t>Világgazdasági elméletek</t>
  </si>
  <si>
    <t>TURE00MA06</t>
  </si>
  <si>
    <t>Turizmus rendszere</t>
  </si>
  <si>
    <t>PENT00MA06</t>
  </si>
  <si>
    <t>Pénzügyi menedzsment</t>
  </si>
  <si>
    <t>HAAN00MA06</t>
  </si>
  <si>
    <t>Haladó üzleti gazdaságtan</t>
  </si>
  <si>
    <t>FEOK00MA03</t>
  </si>
  <si>
    <t>Fenntarthatósági stratégiák és gyakorlatok</t>
  </si>
  <si>
    <t>GLAK00MA06</t>
  </si>
  <si>
    <t>Globális üzleti stratégiák</t>
  </si>
  <si>
    <t>GLOK00MA06</t>
  </si>
  <si>
    <t>Globális tényezőáramlások</t>
  </si>
  <si>
    <t>MASE00MA03</t>
  </si>
  <si>
    <t>Makrogazdasági folyamatok elemzése</t>
  </si>
  <si>
    <t>NEEK00MA06</t>
  </si>
  <si>
    <t>Nemzetközi gazdasági szervezetek</t>
  </si>
  <si>
    <t>NEUT00MA06</t>
  </si>
  <si>
    <t>Nemzetközi üzleti tranzakciók menedzsmentje</t>
  </si>
  <si>
    <t>UZEN00MA03</t>
  </si>
  <si>
    <t>Üzletszervezés a Távol-Keleten</t>
  </si>
  <si>
    <t>UZAN00MA03</t>
  </si>
  <si>
    <t>Üzletszervezés az EU-ban</t>
  </si>
  <si>
    <t>NEBE00MA06</t>
  </si>
  <si>
    <t>Nemzetközi beruházások menedzsmentje</t>
  </si>
  <si>
    <t>DFNG01MA05</t>
  </si>
  <si>
    <t>Diplomamunka-feladat 1 (Nemzetközi gazdaság és gazdálkodás MSc)</t>
  </si>
  <si>
    <t>DFNG02MA05</t>
  </si>
  <si>
    <t>Diplomamunka-feladat 2 (Nemzetközi gazdaság és gazdálkodás MSc)</t>
  </si>
  <si>
    <t>ADAL00MA06</t>
  </si>
  <si>
    <t>Adatalapú döntéshozatal</t>
  </si>
  <si>
    <t>ALTA00MA03</t>
  </si>
  <si>
    <t>Állam és vállalatok kapcsolata</t>
  </si>
  <si>
    <t>KOEI00MA03</t>
  </si>
  <si>
    <t>Kompetitív vállalatok döntései</t>
  </si>
  <si>
    <t>PIEK00MA03</t>
  </si>
  <si>
    <t>Piaci szerkezetek</t>
  </si>
  <si>
    <t>CIOK00MA03</t>
  </si>
  <si>
    <t>Civilizációk és világvallások</t>
  </si>
  <si>
    <t>KOET00MA06</t>
  </si>
  <si>
    <t>Közgazdasági és politikai elmélettörténet</t>
  </si>
  <si>
    <t>NEOK00MA06</t>
  </si>
  <si>
    <t>Nemzetközi és EU-jogi esettanulmányok</t>
  </si>
  <si>
    <t>NETE00MA03</t>
  </si>
  <si>
    <t>Nemzetközi kapcsolatok elmélete</t>
  </si>
  <si>
    <t>NESE00MA06</t>
  </si>
  <si>
    <t>Nemzetközi szervezetek működése</t>
  </si>
  <si>
    <t>DIOL00MA06</t>
  </si>
  <si>
    <t>Diplomáciai szakágak és protokoll</t>
  </si>
  <si>
    <t>EUEI00MA06</t>
  </si>
  <si>
    <t>Európa aktuális politikai kérdései</t>
  </si>
  <si>
    <t>GAAN00MA03</t>
  </si>
  <si>
    <t>Gazdaságdiplomácia a gyakorlatban</t>
  </si>
  <si>
    <t>GEIA00MA03</t>
  </si>
  <si>
    <t>Geostratégia</t>
  </si>
  <si>
    <t>MAAI00MA06</t>
  </si>
  <si>
    <t>Magyarország kül- és külgazdasági kapcsolatai</t>
  </si>
  <si>
    <t>NEAL00MA06</t>
  </si>
  <si>
    <t>Nemzetközi elemzés és döntéshozatal</t>
  </si>
  <si>
    <t>HKTT00MA04</t>
  </si>
  <si>
    <t>Haladó kutatásmódszertan (TT)</t>
  </si>
  <si>
    <t>KUIO00MA03</t>
  </si>
  <si>
    <t>NEBI00MA03</t>
  </si>
  <si>
    <t>Nemzetközi biztonsági rendszerek</t>
  </si>
  <si>
    <t>UZIA00MA06</t>
  </si>
  <si>
    <t>Üzleti diplomácia</t>
  </si>
  <si>
    <t>NEUK00MA06</t>
  </si>
  <si>
    <t>Nemzetközi konfliktusok és elemzésük</t>
  </si>
  <si>
    <t>DFNT01MA03</t>
  </si>
  <si>
    <t>Diplomamunka-feladat 1 (Nemzetközi tanulmányok MA)</t>
  </si>
  <si>
    <t>DFNT02MA03</t>
  </si>
  <si>
    <t>Diplomamunka-feladat 2 (Nemzetközi tanulmányok MA)</t>
  </si>
  <si>
    <t>AZOK00MA03</t>
  </si>
  <si>
    <t>Ázsia-tanulmányok</t>
  </si>
  <si>
    <t>DIUL00MA03</t>
  </si>
  <si>
    <t>Diplomácia az Európai Unión belül</t>
  </si>
  <si>
    <t>KAEN00MA03</t>
  </si>
  <si>
    <t>Karrier EU-s intézményekben</t>
  </si>
  <si>
    <t>KETE00MA03</t>
  </si>
  <si>
    <t>Kelet- és Közép-Európa politikatörténete</t>
  </si>
  <si>
    <t>NEEP00MA03</t>
  </si>
  <si>
    <t>Nemzetközi és európai pénzügyek</t>
  </si>
  <si>
    <t>NESE00MA03</t>
  </si>
  <si>
    <t>Nemzetközi projektek tervezése</t>
  </si>
  <si>
    <t>OREK00MA03</t>
  </si>
  <si>
    <t>Országtanulmányok, országjelentések</t>
  </si>
  <si>
    <t>USOK00MA03</t>
  </si>
  <si>
    <t>USA-tanulmányok</t>
  </si>
  <si>
    <t>VAEK00MA06</t>
  </si>
  <si>
    <t>Vállalati tervezési rendszerek</t>
  </si>
  <si>
    <t>FICH00MA03</t>
  </si>
  <si>
    <t>FinTech</t>
  </si>
  <si>
    <t>KISA00MA06</t>
  </si>
  <si>
    <t>Kis- és középvállalkozások finanszírozása</t>
  </si>
  <si>
    <t>VIEK00MA03</t>
  </si>
  <si>
    <t>Viselkedési pénzügyek</t>
  </si>
  <si>
    <t>EUNA00MA03</t>
  </si>
  <si>
    <t>EU pénzügyei és gazdaságtana</t>
  </si>
  <si>
    <t>PENG00MA03</t>
  </si>
  <si>
    <t>Pénzügyi kontrolling</t>
  </si>
  <si>
    <t>NEPP00MA06</t>
  </si>
  <si>
    <t>VAES00MA06</t>
  </si>
  <si>
    <t>Vállalatértékelés</t>
  </si>
  <si>
    <t>VATE00MA06</t>
  </si>
  <si>
    <t>Vállalkozások adózása és jogi környezete</t>
  </si>
  <si>
    <t>KOES00MA06</t>
  </si>
  <si>
    <t>Komplex pénzügyi értékelés</t>
  </si>
  <si>
    <t>ELAS00MA03</t>
  </si>
  <si>
    <t>Elektronikus adózás</t>
  </si>
  <si>
    <t>KVEN00MA03</t>
  </si>
  <si>
    <t>Kvantitatív módszerek a gazdasági döntésekben</t>
  </si>
  <si>
    <t>MOKA00MA03</t>
  </si>
  <si>
    <t>Monetáris politika</t>
  </si>
  <si>
    <t>NEEK00MA03</t>
  </si>
  <si>
    <t>Nemzetgazdasági pénzügyek</t>
  </si>
  <si>
    <t>PEKI00MA06</t>
  </si>
  <si>
    <t>Pénzügyi közvetítő intézmények</t>
  </si>
  <si>
    <t>SPSE00MA03</t>
  </si>
  <si>
    <t>Speciális beruházások értékelése</t>
  </si>
  <si>
    <t>ADAT00MA06</t>
  </si>
  <si>
    <t>Adatbányászat</t>
  </si>
  <si>
    <t>PEEK00MA06</t>
  </si>
  <si>
    <t>Pénzügyi döntések</t>
  </si>
  <si>
    <t>DFPU01MA05</t>
  </si>
  <si>
    <t>Diplomamunka-feladat 1 (Pénzügy MSc)</t>
  </si>
  <si>
    <t>DFPU02MA05</t>
  </si>
  <si>
    <t>Diplomamunka-feladat 2 (Pénzügy MSc)</t>
  </si>
  <si>
    <t>KOSE00MA03</t>
  </si>
  <si>
    <t>Kockázatok mérése és kezelése</t>
  </si>
  <si>
    <t>PEJA00MA03</t>
  </si>
  <si>
    <t>Pénzügyi intézmények kontrollingja</t>
  </si>
  <si>
    <t>PEEK00MA03</t>
  </si>
  <si>
    <t>Pénzügyi modellek</t>
  </si>
  <si>
    <t>HAEL00MA06</t>
  </si>
  <si>
    <t>Haladó pénzügyi számvitel</t>
  </si>
  <si>
    <t>KOSE00MA06</t>
  </si>
  <si>
    <t>Kontrolling rendszer kialakítása és működtetése</t>
  </si>
  <si>
    <t>NESZ00MA06</t>
  </si>
  <si>
    <t>Nemzetközi számviteli standardok</t>
  </si>
  <si>
    <t>KOAS00MA03</t>
  </si>
  <si>
    <t>Költség- és teljesítményelszámolás</t>
  </si>
  <si>
    <t>NEAI00MA06</t>
  </si>
  <si>
    <t>Nemzetközi számvitel sajátosságai</t>
  </si>
  <si>
    <t>PENG00MA06</t>
  </si>
  <si>
    <t>Pénzügyi és projekt kontrolling</t>
  </si>
  <si>
    <t>STEK00MA06</t>
  </si>
  <si>
    <t>Stratégiai és operatív kontrolling projektek</t>
  </si>
  <si>
    <t>HAES00MA03</t>
  </si>
  <si>
    <t>Haladó adatelemzés</t>
  </si>
  <si>
    <t>HAVS00MA06</t>
  </si>
  <si>
    <t>Haladó vezetői számvitel</t>
  </si>
  <si>
    <t>KOBE00MA03</t>
  </si>
  <si>
    <t>Konszolidált beszámoló összeállítása és elemzése</t>
  </si>
  <si>
    <t>KONA00MA06</t>
  </si>
  <si>
    <t>Könyvvizsgálat módszertana</t>
  </si>
  <si>
    <t>SZSA00MA03</t>
  </si>
  <si>
    <t>Számvitel számítógépes támogatása</t>
  </si>
  <si>
    <t>BETA00MA06</t>
  </si>
  <si>
    <t>Beszámoló könyvvizsgálata</t>
  </si>
  <si>
    <t>DFSZ01MA05</t>
  </si>
  <si>
    <t>Diplomamunka-feladat 1 (Számvitel MSc)</t>
  </si>
  <si>
    <t>DFSZ02MA05</t>
  </si>
  <si>
    <t>Diplomamunka-feladat 2 (Számvitel MSc)</t>
  </si>
  <si>
    <t>ALES00MA03</t>
  </si>
  <si>
    <t>Alkalmazott vállalatértékelés</t>
  </si>
  <si>
    <t>KOSA00MA03</t>
  </si>
  <si>
    <t>Könyvvizsgálat számítógépes támogatása</t>
  </si>
  <si>
    <t>PRAN00MA03</t>
  </si>
  <si>
    <t>Projektvezetés a gyakorlatban</t>
  </si>
  <si>
    <t>EGJA00MA03</t>
  </si>
  <si>
    <t xml:space="preserve">Egyéni bánásmód pszichológiája </t>
  </si>
  <si>
    <t>ELNA00MA06</t>
  </si>
  <si>
    <t xml:space="preserve">Elméleti tárgyak oktatásának szakmódszertana </t>
  </si>
  <si>
    <t>FESE00MA03</t>
  </si>
  <si>
    <t>Felnőttek szakképzése</t>
  </si>
  <si>
    <t>NEEL00MA03</t>
  </si>
  <si>
    <t>Nevelés elmélete</t>
  </si>
  <si>
    <t>PEES00MA03</t>
  </si>
  <si>
    <t>Pedagógiai esetmegbeszélés és konfliktuskezelés</t>
  </si>
  <si>
    <t>TATA01MA03</t>
  </si>
  <si>
    <t>Tanítás elmélete és gyakorlata 1</t>
  </si>
  <si>
    <t>SZSE00MA06</t>
  </si>
  <si>
    <t>Szakmai elméleti órák tervezése</t>
  </si>
  <si>
    <t>INOK00MA03</t>
  </si>
  <si>
    <t>Integráció az oktatásban</t>
  </si>
  <si>
    <t>MENE00MA03</t>
  </si>
  <si>
    <t>NETA00MA06</t>
  </si>
  <si>
    <t>Nevelés gyakorlata</t>
  </si>
  <si>
    <t>OSNA00MA03</t>
  </si>
  <si>
    <t>Osztályfőnöki órák módszertana</t>
  </si>
  <si>
    <t>TATA02MA03</t>
  </si>
  <si>
    <t>Tanítás elmélete és gyakorlata 2</t>
  </si>
  <si>
    <t>SEOZ00MA06</t>
  </si>
  <si>
    <t>Segédanyag készítése differenciált technikumi oktatáshoz</t>
  </si>
  <si>
    <t>DFKT01MA03</t>
  </si>
  <si>
    <t>Diplomamunka-feladat 1 (Tanári MA)</t>
  </si>
  <si>
    <t>DFKT02MA03</t>
  </si>
  <si>
    <t>Diplomamunka-feladat 2 (Tanári MA)</t>
  </si>
  <si>
    <t>SZAT00MA12</t>
  </si>
  <si>
    <t>Szakmai gyakorlat - Iskolai tanítási gyakorlat</t>
  </si>
  <si>
    <t>GAIA00MA03</t>
  </si>
  <si>
    <t>Gazdaságpszichológia</t>
  </si>
  <si>
    <t>MAAN00MA06</t>
  </si>
  <si>
    <t>Marketingmenedzsment a turizmusban</t>
  </si>
  <si>
    <t>ADAN00MA03</t>
  </si>
  <si>
    <t>Adatalapú döntéshozatal a turizmusban</t>
  </si>
  <si>
    <t>STTU00MA06</t>
  </si>
  <si>
    <t>Stratégiai tervezés a turizmusban</t>
  </si>
  <si>
    <t>TUES00MA03</t>
  </si>
  <si>
    <t>Turisztikai vállalkozásfejlesztés</t>
  </si>
  <si>
    <t>DEES00MA06</t>
  </si>
  <si>
    <t>Desztinációs stratégiai tervezés</t>
  </si>
  <si>
    <t>NENT00MA06</t>
  </si>
  <si>
    <t>Nemzetközi szállodamenedzsment</t>
  </si>
  <si>
    <t>TUES00MA06</t>
  </si>
  <si>
    <t>Turisztikai termék- és élménytervezés</t>
  </si>
  <si>
    <t>VENT00MA06</t>
  </si>
  <si>
    <t>Vendéglátás-menedzsment</t>
  </si>
  <si>
    <t>KOKT00MA06</t>
  </si>
  <si>
    <t>Komplex vállalati projekt</t>
  </si>
  <si>
    <t>DFTM01MA05</t>
  </si>
  <si>
    <t>Diplomamunka-feladat 1 (Turizmus-menedzsment MSc)</t>
  </si>
  <si>
    <t>DFTM02MA05</t>
  </si>
  <si>
    <t>Diplomamunka-feladat 2 (Turizmus-menedzsment MSc)</t>
  </si>
  <si>
    <t>EGNT00MA03</t>
  </si>
  <si>
    <t>Egészségturizmus-menedzsment</t>
  </si>
  <si>
    <t>EMAN00MA03</t>
  </si>
  <si>
    <t>Emberierőforrás-menedzsment a turizmusban</t>
  </si>
  <si>
    <t>KUJE00MA03</t>
  </si>
  <si>
    <t>Kulturális és örökségturizmus menedzsmentje</t>
  </si>
  <si>
    <t>MITU00MA03</t>
  </si>
  <si>
    <t>Minőségmenedzsment a turizmusban</t>
  </si>
  <si>
    <t>NAJE00MA03</t>
  </si>
  <si>
    <t>Nagyrendezvények menedzsmentje</t>
  </si>
  <si>
    <t>REAN00MA03</t>
  </si>
  <si>
    <t>Revenue menedzsment a turizmusban</t>
  </si>
  <si>
    <t>SPNT00MA03</t>
  </si>
  <si>
    <t>Sportturizmus-menedzsment</t>
  </si>
  <si>
    <t>TUEK00MA03</t>
  </si>
  <si>
    <t>Turisztikai esetek és elemzések</t>
  </si>
  <si>
    <t>INEK00MA06</t>
  </si>
  <si>
    <t>Integrált szolgáltatási modellek</t>
  </si>
  <si>
    <t>KISE00MA06</t>
  </si>
  <si>
    <t>Kis- és középvállalkozások vezetése</t>
  </si>
  <si>
    <t>KRAK00MA06</t>
  </si>
  <si>
    <t>Kreatív technikák</t>
  </si>
  <si>
    <t>INNT00MA06</t>
  </si>
  <si>
    <t>Innovációmenedzsment</t>
  </si>
  <si>
    <t>NEES00MA06</t>
  </si>
  <si>
    <t>Nemzetközi vállalkozásfejlesztés</t>
  </si>
  <si>
    <t>ITOK00MA06</t>
  </si>
  <si>
    <t>IT megoldások</t>
  </si>
  <si>
    <t>KIFE00MA06</t>
  </si>
  <si>
    <t>Kisvállalatok fejlesztése</t>
  </si>
  <si>
    <t>CSSA00MA03</t>
  </si>
  <si>
    <t>Családi vállalkozások generációváltása</t>
  </si>
  <si>
    <t>HANT00MA03</t>
  </si>
  <si>
    <t>Haladó folyamatmenedzsment</t>
  </si>
  <si>
    <t>VASA00MA06</t>
  </si>
  <si>
    <t>Vállalkozások adózása</t>
  </si>
  <si>
    <t>VAKT00MA06</t>
  </si>
  <si>
    <t>Vállalkozási projekt</t>
  </si>
  <si>
    <t>DFVF01MA05</t>
  </si>
  <si>
    <t>Diplomamunka-feladat 1 (Vállalkozásfejlesztés MSc)</t>
  </si>
  <si>
    <t>DFVF02MA05</t>
  </si>
  <si>
    <t>Diplomamunka-feladat 2 (Vállalkozásfejlesztés MSc)</t>
  </si>
  <si>
    <t>DOEK00MA03</t>
  </si>
  <si>
    <t>Döntéselmélet és módszertani ismeretek</t>
  </si>
  <si>
    <t>ERES00MA03</t>
  </si>
  <si>
    <t>Értékelemzés és értékteremtés</t>
  </si>
  <si>
    <t>JOAS00MA03</t>
  </si>
  <si>
    <t>Jövőkutatás</t>
  </si>
  <si>
    <t>VATE00MA03</t>
  </si>
  <si>
    <t>Vállalkozások jogi környezete</t>
  </si>
  <si>
    <t>MEEK00MA06</t>
  </si>
  <si>
    <t>Menedzsment kontroll rendszerek</t>
  </si>
  <si>
    <t>SZEK00MA06</t>
  </si>
  <si>
    <t>Szervezetelméletek</t>
  </si>
  <si>
    <t>SZES00MA06</t>
  </si>
  <si>
    <t>Szervezeti magatartás és vezetés</t>
  </si>
  <si>
    <t>HAKA00MA03</t>
  </si>
  <si>
    <t>Haladó gazdaságpolitika</t>
  </si>
  <si>
    <t>LEES00MA06</t>
  </si>
  <si>
    <t>Leadership, motiváció, elköteleződés</t>
  </si>
  <si>
    <t>KOEK00MA03</t>
  </si>
  <si>
    <t>Kontrolling trendek</t>
  </si>
  <si>
    <t>STRM00MA03</t>
  </si>
  <si>
    <t>Stratégiai HRM</t>
  </si>
  <si>
    <t>TAAD00MA03</t>
  </si>
  <si>
    <t>Tanácsadás</t>
  </si>
  <si>
    <t>TAAS00MA03</t>
  </si>
  <si>
    <t>Tárgyalás</t>
  </si>
  <si>
    <t>VAVE00MA06</t>
  </si>
  <si>
    <t>Változásvezetés</t>
  </si>
  <si>
    <t>DFVS01MA05</t>
  </si>
  <si>
    <t>Diplomamunka-feladat 1 (Vezetés és szervezés MSc)</t>
  </si>
  <si>
    <t>DFVS02MA05</t>
  </si>
  <si>
    <t>Diplomamunka-feladat 2 (Vezetés és szervezés MSc)</t>
  </si>
  <si>
    <t>ALNT00MA06</t>
  </si>
  <si>
    <t>Alternatív emberierőforrás menedzsment</t>
  </si>
  <si>
    <t>FENT00MA03</t>
  </si>
  <si>
    <t>Felelős menedzsment</t>
  </si>
  <si>
    <t>INEK00MA03</t>
  </si>
  <si>
    <t>Integrált informatikai rendszerek</t>
  </si>
  <si>
    <t>SZSE00MA03</t>
  </si>
  <si>
    <t>Szervezeti kultúra és fejlesztése</t>
  </si>
  <si>
    <t>Vezetés és Szervezés MSc mesterképzés mintatanterve a 2025/2026-os tanévtől
 teljes idejű (nappali) képzés
Azonosító: MNVSHP_2025</t>
  </si>
  <si>
    <t>1. félév</t>
  </si>
  <si>
    <t>2. félév*</t>
  </si>
  <si>
    <t>3. félév</t>
  </si>
  <si>
    <t>4. félév</t>
  </si>
  <si>
    <t>Elmélet
(heti óra)</t>
  </si>
  <si>
    <t>Gyakorlat
(heti óra)</t>
  </si>
  <si>
    <t>Kredit</t>
  </si>
  <si>
    <t>Követelmény</t>
  </si>
  <si>
    <t>Kötelező tárgyak kerete</t>
  </si>
  <si>
    <t>Üzleti és társadalomtudományi idegen nyelv 1**</t>
  </si>
  <si>
    <t>Szervezetelméletek, 
Szervezeti magatartás és vezetés</t>
  </si>
  <si>
    <t>Stratégiai menedzsment, 
Döntéselmélet és módszertani ismeretek</t>
  </si>
  <si>
    <t>Kötelezően választandó tárgyak kerete</t>
  </si>
  <si>
    <t>Szabadon választható tárgyak kerete</t>
  </si>
  <si>
    <t>Összesen</t>
  </si>
  <si>
    <t>Rövidítések:</t>
  </si>
  <si>
    <t>Gyakorlati (félévközi) jegy: a félév során elvégzett feladatok összesítő értékelése.</t>
  </si>
  <si>
    <t>Vállalkozásfejlesztés MSc mesterképzés mintatanterve a 2025/2026-os tanévtől
 teljes idejű (nappali) képzés
Azonosító: MNVFHP_2025</t>
  </si>
  <si>
    <t>Kis-és középvállalkozások vezetése, Stratégiai menedzsment***</t>
  </si>
  <si>
    <t>Innovációmenedzsment, 
IT megoldások</t>
  </si>
  <si>
    <t>Számvitel MSc mesterképzés mintatanterve a 2025/2026-os tanévtől
 teljes idejű (nappali) képzés
Azonosító: MNSZHP_2025</t>
  </si>
  <si>
    <t>Kontrolling rendszer kialakítása és működtetése***</t>
  </si>
  <si>
    <t>Könyvvizsgálat módszertana***</t>
  </si>
  <si>
    <t>Pénzügy MSc mesterképzés mintatanterve a 2025/2026-os tanévtől
 teljes idejű (nappali) képzés
Azonosító: MNPUHP_2025</t>
  </si>
  <si>
    <t>Turizmus-menedzsment MSc mesterképzés mintatanterve a 2025/2026-os tanévtől
 teljes idejű (nappali) képzés
Azonosító: MNTMHV_2025</t>
  </si>
  <si>
    <t>Üzleti és társadalomtudományi idegen nyelv 2**</t>
  </si>
  <si>
    <t>2. félév</t>
  </si>
  <si>
    <t>Nemzetközi tanulmányok MA mesterképzés mintatanterve a 2025/2026-os tanévtől
 teljes idejű (nappali) képzés
Azonosító: MNNTHK_2025</t>
  </si>
  <si>
    <t>Marketing MSc mesterképzés mintatanterve a 2025/2026-os tanévtől
 teljes idejű (nappali) képzés
Azonosító: MNMRHK_2025</t>
  </si>
  <si>
    <t>Ellátásilánc-menedzsment MSc mesterképzés mintatanterve a 2025/2026-os tanévtől
 teljes idejű (nappali) képzés
Azonosító: MNEMHV_2025</t>
  </si>
  <si>
    <t>Gazdálkodási és menedzsment felsőoktatási szakképzés mintatanterve a 2025/2026-os tanévtől
 teljes idejű (nappali) képzés
Azonosító: FNGMHP_2025</t>
  </si>
  <si>
    <t>3. félév*</t>
  </si>
  <si>
    <t>Turizmus-vendéglátás felsőoktatási szakképzés vendéglátás szakirány mintatanterve a 2025/2026-os tanévtől
 teljes idejű (nappali) képzés
Azonosító: FNTVHVVE_2025</t>
  </si>
  <si>
    <t>Turizmus-vendéglátás felsőoktatási szakképzés turizmus szakirány mintatanterve a 2025/2026-os tanévtől
 teljes idejű (nappali) képzés
Azonosító: FNTVHVTU_2025</t>
  </si>
  <si>
    <t>Pénzügy és számvitel  felsőoktatási szakképzés vállalkozási szakirány mintatanterve a 2025/2026-os tanévtől
 teljes idejű (nappali) képzés
Azonosító: FNPSHP_2025</t>
  </si>
  <si>
    <t>Gazdaságinformatikus felsőoktatási szakképzés mintatanterve a 2025/2026-os tanévtől
 teljes idejű (nappali) képzés
Azonosító: FNGIHP_2025</t>
  </si>
  <si>
    <t>Számvitel alapja</t>
  </si>
  <si>
    <t>Kereskedelem és marketing felsőoktatási szakképzés kereskedelmi szakirány mintatanterve a 2025/2026-os tanévtől
 teljes idejű (nappali) képzés
Azonosító: FNKMHVKE_2025</t>
  </si>
  <si>
    <t>Kereskedelem és marketing felsőoktatási szakképzés logisztika szakirány mintatanterve a 2025/2026-os tanévtől
 teljes idejű (nappali) képzés
Azonosító: FNKMHVLO_2025</t>
  </si>
  <si>
    <t>TEES01BA00</t>
  </si>
  <si>
    <t>Testnevelés 1</t>
  </si>
  <si>
    <t>A</t>
  </si>
  <si>
    <t>TEES02BA00</t>
  </si>
  <si>
    <t>Testnevelés 2</t>
  </si>
  <si>
    <t>-</t>
  </si>
  <si>
    <t>Desztinációmenedzsment modul</t>
  </si>
  <si>
    <t>Szabadon választható tárgy kerete</t>
  </si>
  <si>
    <t xml:space="preserve">Testnevelés 1 </t>
  </si>
  <si>
    <t>Testnevelés  2</t>
  </si>
  <si>
    <t>Aláírás: a tárgy teljesítésének igazolása, érdemjegy nélkül.</t>
  </si>
  <si>
    <t>Kollokvium: vizsgaidőszakban történő számonkérés (írásbeli/szóbeli), vagy a félév során elvégzett feladatok értékelésének és a vizsgaidőszakban történő számonkérésnek a kombinációja.</t>
  </si>
  <si>
    <t>** Hat (angol, német, spanyol, francia, olasz, orosz) nyelv közül két különböző választott nyelven kell teljesíteni.</t>
  </si>
  <si>
    <t>*   Külföldi résztanulmányok folytatására ajánlott félév (nemzetközi mobilitás).</t>
  </si>
  <si>
    <t>**  Hat (angol, német, spanyol, francia, olasz, orosz) nyelv egyikén kell teljesíteni.</t>
  </si>
  <si>
    <t>*    Külföldi résztanulmányok folytatására ajánlott félév (nemzetközi mobilitás).</t>
  </si>
  <si>
    <t>**   Hat (angol, német, spanyol, francia, olasz, orosz) nyelv egyikén kell teljesíteni.</t>
  </si>
  <si>
    <t>*** Az előfeltételi tárgy teljesítése a tantárggyal azonos félévben (párhuzamosan) is történhet (gyenge feltétel).</t>
  </si>
  <si>
    <t>**  Hat (angol, német, spanyol, francia, olasz, orosz) nyelv közül két különböző választott nyelven kell teljesíteni.</t>
  </si>
  <si>
    <t>Vállalkozások adózása és jogi környezete***</t>
  </si>
  <si>
    <t>ALNT00FA06</t>
  </si>
  <si>
    <t>REES00FA06</t>
  </si>
  <si>
    <t>VAOK00FA06</t>
  </si>
  <si>
    <t>MAIO00FA06</t>
  </si>
  <si>
    <t>Tanári MA mesterképzés mintatanterve a 2025/2026-os tanévtől
 teljes idejű (nappali) képzés
Azonosító: MNTNHV_2025</t>
  </si>
  <si>
    <t>Sport Iroda</t>
  </si>
  <si>
    <t>Kereskedelem és marketing felsőoktatási szakképzés marketingkommunikáció szakirány mintatanterve a 2025/2026-os tanévtől
 teljes idejű (nappali) képzés
Azonosító: FNKMHKMA_2025</t>
  </si>
  <si>
    <t>Üzleti matematika alapjai</t>
  </si>
  <si>
    <t>Adatelemzés alapjai</t>
  </si>
  <si>
    <t>Gazdasági alapismeretek</t>
  </si>
  <si>
    <t>UZAI00FA06</t>
  </si>
  <si>
    <t>ADAI00FA06</t>
  </si>
  <si>
    <t>GAEK00FA06</t>
  </si>
  <si>
    <t>A vastag betűvel kiemelt tárgy a záróvizsgára felkészítő projekttárgy.</t>
  </si>
  <si>
    <t>A vastag betűvel kiemelt tárgyak a záróvizsgára felkészítő projekttárgyak.</t>
  </si>
  <si>
    <t>Nemzetközi gazdaság és gazdálkodás MSc mesterképzés mintatanterve a 2025/2026-os tanévtől
 teljes idejű (nappali) képzés
Azonosító: MNNGHK_2025</t>
  </si>
  <si>
    <t>Kulinária, gasztronómia, vendéglátás modul</t>
  </si>
  <si>
    <t>Szálloda, utazás- és rendezvényszervezés  modul</t>
  </si>
  <si>
    <t>M</t>
  </si>
  <si>
    <t>1.</t>
  </si>
  <si>
    <t>2.</t>
  </si>
  <si>
    <t>M.</t>
  </si>
  <si>
    <t>Megjegyzések:</t>
  </si>
  <si>
    <t>A zöld háttérrel kiemelt tárgyak a FOSZK képzésről beszámított tárgyak.</t>
  </si>
  <si>
    <t>FOSZK Digitális üzleti szolgáltatások specializációról jövő hallgatóknak teljesíteni kell.</t>
  </si>
  <si>
    <t>FOSZK Turizmus szakirányról jövő hallgatóknak teljesíteni kell.</t>
  </si>
  <si>
    <t>FOSZK Vendéglátás szakirányról jövő hallgatóknak teljesíteni kell.</t>
  </si>
  <si>
    <t>FOSZK Marketingkommunikáció szakirányról jövő hallgatóknak teljesíteni kell.</t>
  </si>
  <si>
    <t>FOSZK Kereskedelmi és Logisztika szakirányról jövő hallgatóknak teljesíteni kell.</t>
  </si>
  <si>
    <t>5. félév*</t>
  </si>
  <si>
    <t>*   Hat (angol, német, spanyol, francia, olasz, orosz) nyelv egyikén kell teljesíteni.</t>
  </si>
  <si>
    <t>Üzleti és társadalomtudományi idegen nyelv 1*</t>
  </si>
  <si>
    <t>** Az előfeltételi tárgy teljesítése - aláírás bitrokában - a tantárggyal azonos félévben (párhuzamosan) is történhet (gyenge feltétel).</t>
  </si>
  <si>
    <t>**  Az előfeltételi tárgy teljesítése - aláírás bitrokában - a tantárggyal azonos félévben (párhuzamosan) is történhet (gyenge feltétel).</t>
  </si>
  <si>
    <t>*    Hat (angol, német, spanyol, francia, olasz, orosz) nyelv egyikén kell teljesíteni.</t>
  </si>
  <si>
    <t>**     Hat (angol, német, spanyol, francia, olasz, orosz) nyelv közül két különböző választott nyelven kell teljesíteni.</t>
  </si>
  <si>
    <t>*      Külföldi résztanulmányok folytatására ajánlott félév (nemzetközi mobilitás).</t>
  </si>
  <si>
    <t>Kereskedelem és marketing BSc rövidített alapképzés haladási ütemterve a 2025/2026-os tanévtől
 teljes idejű (nappali) képzés
Azonosító: BNKMHK_2025</t>
  </si>
  <si>
    <t>Turizmus-vendéglátás BSc rövidített alapképzés haladási ütemterve a 2025/2026-os tanévtől
 teljes idejű (nappali) képzés
Azonosító: BNTVH8V_2025</t>
  </si>
  <si>
    <t>Gazdaságinformatikus BSc rövidített alapképzés haladási ütemterve a 2025/2026-os tanévtől
 teljes idejű (nappali) képzés
Azonosító: BNGIHP_2025</t>
  </si>
  <si>
    <t>Pénzügy és számvitel BSc rövidített alapképzés haladási ütemterve a 2025/2026-os tanévtől
 teljes idejű (nappali) képzés
Azonosító: BNPSHP_2025</t>
  </si>
  <si>
    <t>Bevezetés a programozásba; Adatbázisrendszerek</t>
  </si>
  <si>
    <t>Szervezetmenedzsment;
Marketing;
Szolgáltatásmenedzsment**</t>
  </si>
  <si>
    <t>Adatgyűjtés és -elemzés**; Tevékenységmenedzsment; Projektmenedzsment**</t>
  </si>
  <si>
    <t>Marketing; 
Vállalkozás és innováció;
E-Business menedzsment**</t>
  </si>
  <si>
    <t>Haladó programozás és tervezés**; Alkalmazásépítés;
Felhőalapú szolgáltatások és alkalmazások**</t>
  </si>
  <si>
    <t>Kereskedelem és logisztika;
Logisztika-menedzsment</t>
  </si>
  <si>
    <t>Marketing;
Értékesítési projektek alapjai</t>
  </si>
  <si>
    <t>Piacelemzés és marketingkutatás;
Fogyasztói magatartás</t>
  </si>
  <si>
    <t>Gazdálkodási és menedzsment BSc rövidített alapképzés haladási ütemterve a 2025/2026-os tanévtől
 teljes idejű (nappali) képzés
Azonosító: BNGMHP_2025</t>
  </si>
  <si>
    <t>3.</t>
  </si>
  <si>
    <t>FOSZK Marketingkommunikáció szakirányról jövő hallgatóknak 3 kreditet teljesíteni kell. Javasolt félév a 3. félév.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</si>
</sst>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trike/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8"/>
      <color rgb="FFFEF202"/>
      <name val="Arial"/>
      <family val="2"/>
      <charset val="238"/>
    </font>
    <font>
      <sz val="8"/>
      <color rgb="FFFEF202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  <font>
      <b/>
      <sz val="8"/>
      <color theme="9" tint="0.7999816888943144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EF2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6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dashed">
        <color theme="0" tint="-0.14996795556505021"/>
      </right>
      <top style="medium">
        <color auto="1"/>
      </top>
      <bottom style="medium">
        <color auto="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medium">
        <color auto="1"/>
      </top>
      <bottom style="medium">
        <color auto="1"/>
      </bottom>
      <diagonal/>
    </border>
    <border>
      <left style="dashed">
        <color theme="0" tint="-0.1499679555650502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theme="0" tint="-0.1499679555650502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thin">
        <color rgb="FFB2B2B2"/>
      </top>
      <bottom/>
      <diagonal/>
    </border>
    <border>
      <left style="medium">
        <color auto="1"/>
      </left>
      <right style="medium">
        <color auto="1"/>
      </right>
      <top/>
      <bottom style="thin">
        <color rgb="FFB2B2B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rgb="FFD9D9D9"/>
      </right>
      <top style="medium">
        <color auto="1"/>
      </top>
      <bottom style="medium">
        <color auto="1"/>
      </bottom>
      <diagonal/>
    </border>
    <border>
      <left style="dashed">
        <color rgb="FFD9D9D9"/>
      </left>
      <right style="dashed">
        <color rgb="FFD9D9D9"/>
      </right>
      <top style="medium">
        <color auto="1"/>
      </top>
      <bottom style="medium">
        <color auto="1"/>
      </bottom>
      <diagonal/>
    </border>
    <border>
      <left style="dashed">
        <color rgb="FFD9D9D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rgb="FFD9D9D9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thin">
        <color rgb="FFB2B2B2"/>
      </bottom>
      <diagonal/>
    </border>
    <border>
      <left style="medium">
        <color theme="1"/>
      </left>
      <right/>
      <top/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auto="1"/>
      </bottom>
      <diagonal/>
    </border>
    <border>
      <left/>
      <right style="thin">
        <color rgb="FFB2B2B2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/>
      <bottom style="thin">
        <color rgb="FFB2B2B2"/>
      </bottom>
      <diagonal/>
    </border>
    <border>
      <left/>
      <right style="medium">
        <color auto="1"/>
      </right>
      <top/>
      <bottom style="thin">
        <color rgb="FFB2B2B2"/>
      </bottom>
      <diagonal/>
    </border>
    <border>
      <left style="medium">
        <color auto="1"/>
      </left>
      <right style="thin">
        <color rgb="FFB2B2B2"/>
      </right>
      <top/>
      <bottom style="medium">
        <color auto="1"/>
      </bottom>
      <diagonal/>
    </border>
    <border>
      <left/>
      <right style="thin">
        <color rgb="FFB2B2B2"/>
      </right>
      <top/>
      <bottom style="medium">
        <color auto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rgb="FFB2B2B2"/>
      </bottom>
      <diagonal/>
    </border>
    <border>
      <left/>
      <right style="thin">
        <color rgb="FFB2B2B2"/>
      </right>
      <top style="medium">
        <color theme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theme="1"/>
      </top>
      <bottom style="thin">
        <color rgb="FFB2B2B2"/>
      </bottom>
      <diagonal/>
    </border>
    <border>
      <left/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theme="1"/>
      </left>
      <right/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/>
      <top style="thin">
        <color rgb="FFB2B2B2"/>
      </top>
      <bottom/>
      <diagonal/>
    </border>
    <border>
      <left style="medium">
        <color theme="1"/>
      </left>
      <right style="thin">
        <color rgb="FFB2B2B2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/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/>
      <bottom style="thin">
        <color rgb="FFB2B2B2"/>
      </bottom>
      <diagonal/>
    </border>
    <border>
      <left style="medium">
        <color theme="1"/>
      </left>
      <right style="thin">
        <color rgb="FFB2B2B2"/>
      </right>
      <top/>
      <bottom/>
      <diagonal/>
    </border>
    <border>
      <left style="medium">
        <color theme="1"/>
      </left>
      <right style="thin">
        <color rgb="FFB2B2B2"/>
      </right>
      <top/>
      <bottom style="medium">
        <color theme="1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/>
      <diagonal/>
    </border>
    <border>
      <left/>
      <right style="medium">
        <color theme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/>
      <bottom style="thin">
        <color rgb="FFB2B2B2"/>
      </bottom>
      <diagonal/>
    </border>
    <border>
      <left/>
      <right style="medium">
        <color theme="1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 style="medium">
        <color theme="1"/>
      </top>
      <bottom style="thin">
        <color rgb="FFB2B2B2"/>
      </bottom>
      <diagonal/>
    </border>
    <border>
      <left style="medium">
        <color auto="1"/>
      </left>
      <right style="medium">
        <color theme="1"/>
      </right>
      <top/>
      <bottom/>
      <diagonal/>
    </border>
    <border>
      <left style="medium">
        <color auto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/>
      <diagonal/>
    </border>
    <border>
      <left/>
      <right style="dashed">
        <color rgb="FFD9D9D9"/>
      </right>
      <top/>
      <bottom style="medium">
        <color auto="1"/>
      </bottom>
      <diagonal/>
    </border>
    <border>
      <left style="dashed">
        <color rgb="FFD9D9D9"/>
      </left>
      <right style="dashed">
        <color rgb="FFD9D9D9"/>
      </right>
      <top/>
      <bottom style="medium">
        <color auto="1"/>
      </bottom>
      <diagonal/>
    </border>
    <border>
      <left style="dashed">
        <color rgb="FFD9D9D9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rgb="FFD9D9D9"/>
      </right>
      <top/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/>
      <diagonal/>
    </border>
    <border>
      <left style="medium">
        <color theme="1"/>
      </left>
      <right style="medium">
        <color theme="1"/>
      </right>
      <top style="medium">
        <color auto="1"/>
      </top>
      <bottom/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theme="1"/>
      </bottom>
      <diagonal/>
    </border>
    <border>
      <left/>
      <right/>
      <top style="thin">
        <color rgb="FFB2B2B2"/>
      </top>
      <bottom/>
      <diagonal/>
    </border>
    <border>
      <left/>
      <right style="medium">
        <color theme="1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thin">
        <color rgb="FFB2B2B2"/>
      </top>
      <bottom/>
      <diagonal/>
    </border>
    <border>
      <left style="medium">
        <color theme="1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auto="1"/>
      </right>
      <top/>
      <bottom/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thin">
        <color rgb="FFB2B2B2"/>
      </bottom>
      <diagonal/>
    </border>
    <border>
      <left style="medium">
        <color auto="1"/>
      </left>
      <right style="medium">
        <color theme="1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medium">
        <color auto="1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thin">
        <color rgb="FFB2B2B2"/>
      </top>
      <bottom style="medium">
        <color theme="1"/>
      </bottom>
      <diagonal/>
    </border>
    <border>
      <left style="medium">
        <color auto="1"/>
      </left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 style="medium">
        <color auto="1"/>
      </right>
      <top/>
      <bottom style="thin">
        <color rgb="FFB2B2B2"/>
      </bottom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theme="1"/>
      </right>
      <top style="thin">
        <color rgb="FFB2B2B2"/>
      </top>
      <bottom/>
      <diagonal/>
    </border>
    <border>
      <left style="medium">
        <color theme="1"/>
      </left>
      <right style="medium">
        <color auto="1"/>
      </right>
      <top style="thin">
        <color rgb="FFB2B2B2"/>
      </top>
      <bottom/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auto="1"/>
      </bottom>
      <diagonal/>
    </border>
    <border>
      <left style="medium">
        <color auto="1"/>
      </left>
      <right style="dashed">
        <color theme="0" tint="-0.14996795556505021"/>
      </right>
      <top/>
      <bottom style="medium">
        <color theme="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medium">
        <color theme="1"/>
      </bottom>
      <diagonal/>
    </border>
    <border>
      <left style="dashed">
        <color theme="0" tint="-0.14996795556505021"/>
      </left>
      <right style="medium">
        <color auto="1"/>
      </right>
      <top/>
      <bottom style="medium">
        <color theme="1"/>
      </bottom>
      <diagonal/>
    </border>
    <border>
      <left style="medium">
        <color theme="1"/>
      </left>
      <right style="dashed">
        <color theme="0" tint="-0.14996795556505021"/>
      </right>
      <top style="medium">
        <color theme="1"/>
      </top>
      <bottom style="medium">
        <color theme="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medium">
        <color theme="1"/>
      </top>
      <bottom style="medium">
        <color theme="1"/>
      </bottom>
      <diagonal/>
    </border>
    <border>
      <left style="dashed">
        <color theme="0" tint="-0.1499679555650502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dashed">
        <color theme="0" tint="-0.1499679555650502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auto="1"/>
      </right>
      <top style="medium">
        <color theme="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/>
      <bottom style="medium">
        <color theme="1"/>
      </bottom>
      <diagonal/>
    </border>
    <border>
      <left/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theme="1"/>
      </top>
      <bottom style="medium">
        <color auto="1"/>
      </bottom>
      <diagonal/>
    </border>
    <border>
      <left style="medium">
        <color theme="1"/>
      </left>
      <right style="thin">
        <color rgb="FFB2B2B2"/>
      </right>
      <top style="medium">
        <color auto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auto="1"/>
      </top>
      <bottom style="thin">
        <color rgb="FFB2B2B2"/>
      </bottom>
      <diagonal/>
    </border>
    <border>
      <left style="thin">
        <color rgb="FFB2B2B2"/>
      </left>
      <right style="medium">
        <color theme="1"/>
      </right>
      <top style="medium">
        <color auto="1"/>
      </top>
      <bottom style="thin">
        <color rgb="FFB2B2B2"/>
      </bottom>
      <diagonal/>
    </border>
    <border>
      <left style="medium">
        <color theme="1"/>
      </left>
      <right style="dashed">
        <color theme="0" tint="-0.14996795556505021"/>
      </right>
      <top/>
      <bottom style="medium">
        <color theme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 style="medium">
        <color auto="1"/>
      </left>
      <right style="dashed">
        <color theme="0" tint="-0.14996795556505021"/>
      </right>
      <top/>
      <bottom style="medium">
        <color auto="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medium">
        <color auto="1"/>
      </bottom>
      <diagonal/>
    </border>
    <border>
      <left style="dashed">
        <color theme="0" tint="-0.1499679555650502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auto="1"/>
      </left>
      <right/>
      <top style="medium">
        <color theme="1"/>
      </top>
      <bottom style="medium">
        <color auto="1"/>
      </bottom>
      <diagonal/>
    </border>
    <border>
      <left/>
      <right/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 style="medium">
        <color auto="1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medium">
        <color theme="1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thin">
        <color rgb="FFB2B2B2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thin">
        <color rgb="FFB2B2B2"/>
      </bottom>
      <diagonal/>
    </border>
    <border>
      <left style="thin">
        <color rgb="FFB2B2B2"/>
      </left>
      <right/>
      <top style="medium">
        <color auto="1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auto="1"/>
      </bottom>
      <diagonal/>
    </border>
    <border>
      <left/>
      <right style="thin">
        <color rgb="FFB2B2B2"/>
      </right>
      <top style="thin">
        <color rgb="FFB2B2B2"/>
      </top>
      <bottom style="medium">
        <color auto="1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medium">
        <color auto="1"/>
      </left>
      <right style="medium">
        <color theme="0" tint="-4.9989318521683403E-2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 style="medium">
        <color theme="0" tint="-4.9989318521683403E-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theme="0" tint="-4.9989318521683403E-2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theme="0" tint="-4.9989318521683403E-2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medium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auto="1"/>
      </bottom>
      <diagonal/>
    </border>
    <border>
      <left style="medium">
        <color theme="1"/>
      </left>
      <right/>
      <top style="medium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rgb="FFB2B2B2"/>
      </top>
      <bottom style="thin">
        <color theme="0" tint="-0.24994659260841701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theme="0" tint="-0.2499465926084170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medium">
        <color auto="1"/>
      </left>
      <right style="medium">
        <color auto="1"/>
      </right>
      <top/>
      <bottom style="thin">
        <color theme="0" tint="-0.14996795556505021"/>
      </bottom>
      <diagonal/>
    </border>
    <border>
      <left style="medium">
        <color auto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theme="1"/>
      </top>
      <bottom style="thin">
        <color indexed="64"/>
      </bottom>
      <diagonal/>
    </border>
    <border>
      <left style="medium">
        <color auto="1"/>
      </left>
      <right style="medium">
        <color theme="1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/>
      <bottom style="medium">
        <color auto="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 style="thin">
        <color rgb="FFB2B2B2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auto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auto="1"/>
      </top>
      <bottom style="medium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medium">
        <color auto="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rgb="FFB2B2B2"/>
      </left>
      <right style="medium">
        <color theme="1"/>
      </right>
      <top/>
      <bottom/>
      <diagonal/>
    </border>
    <border>
      <left style="medium">
        <color auto="1"/>
      </left>
      <right style="medium">
        <color theme="1"/>
      </right>
      <top style="thin">
        <color rgb="FFB2B2B2"/>
      </top>
      <bottom style="thin">
        <color theme="0" tint="-0.24994659260841701"/>
      </bottom>
      <diagonal/>
    </border>
    <border>
      <left style="medium">
        <color theme="1"/>
      </left>
      <right/>
      <top style="thin">
        <color rgb="FFB2B2B2"/>
      </top>
      <bottom style="thin">
        <color theme="0" tint="-0.24994659260841701"/>
      </bottom>
      <diagonal/>
    </border>
    <border>
      <left style="medium">
        <color auto="1"/>
      </left>
      <right style="thin">
        <color rgb="FFB2B2B2"/>
      </right>
      <top style="thin">
        <color rgb="FFB2B2B2"/>
      </top>
      <bottom style="thin">
        <color theme="0" tint="-0.24994659260841701"/>
      </bottom>
      <diagonal/>
    </border>
    <border>
      <left/>
      <right style="thin">
        <color rgb="FFB2B2B2"/>
      </right>
      <top style="thin">
        <color rgb="FFB2B2B2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rgb="FFB2B2B2"/>
      </top>
      <bottom style="thin">
        <color theme="0" tint="-0.24994659260841701"/>
      </bottom>
      <diagonal/>
    </border>
    <border>
      <left/>
      <right/>
      <top style="thin">
        <color rgb="FFB2B2B2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14996795556505021"/>
      </right>
      <top style="medium">
        <color theme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medium">
        <color auto="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/>
      <diagonal/>
    </border>
    <border>
      <left style="thin">
        <color theme="0" tint="-0.24994659260841701"/>
      </left>
      <right/>
      <top style="medium">
        <color auto="1"/>
      </top>
      <bottom/>
      <diagonal/>
    </border>
    <border>
      <left style="medium">
        <color auto="1"/>
      </left>
      <right style="thin">
        <color theme="0" tint="-0.14996795556505021"/>
      </right>
      <top/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auto="1"/>
      </bottom>
      <diagonal/>
    </border>
    <border>
      <left style="thin">
        <color theme="0" tint="-0.14996795556505021"/>
      </left>
      <right/>
      <top/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B2B2B2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 style="medium">
        <color theme="1"/>
      </right>
      <top/>
      <bottom style="medium">
        <color theme="1"/>
      </bottom>
      <diagonal/>
    </border>
    <border>
      <left style="thin">
        <color rgb="FFB2B2B2"/>
      </left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2B2B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2B2B2"/>
      </top>
      <bottom style="medium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2B2B2"/>
      </top>
      <bottom/>
      <diagonal/>
    </border>
    <border>
      <left style="medium">
        <color theme="1"/>
      </left>
      <right style="medium">
        <color auto="1"/>
      </right>
      <top style="thin">
        <color rgb="FFB2B2B2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thin">
        <color theme="0" tint="-0.24994659260841701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 style="thin">
        <color theme="0" tint="-0.24994659260841701"/>
      </top>
      <bottom style="medium">
        <color auto="1"/>
      </bottom>
      <diagonal/>
    </border>
    <border>
      <left style="medium">
        <color theme="1"/>
      </left>
      <right style="thin">
        <color rgb="FFB2B2B2"/>
      </right>
      <top style="thin">
        <color theme="0" tint="-0.24994659260841701"/>
      </top>
      <bottom style="medium">
        <color auto="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medium">
        <color rgb="FF000000"/>
      </bottom>
      <diagonal/>
    </border>
    <border>
      <left style="medium">
        <color auto="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thin">
        <color rgb="FFB2B2B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1"/>
      </bottom>
      <diagonal/>
    </border>
    <border>
      <left style="medium">
        <color theme="1"/>
      </left>
      <right style="thin">
        <color rgb="FFB2B2B2"/>
      </right>
      <top/>
      <bottom style="thin">
        <color theme="0" tint="-0.24994659260841701"/>
      </bottom>
      <diagonal/>
    </border>
    <border>
      <left/>
      <right style="thin">
        <color rgb="FFB2B2B2"/>
      </right>
      <top/>
      <bottom style="thin">
        <color theme="0" tint="-0.24994659260841701"/>
      </bottom>
      <diagonal/>
    </border>
    <border>
      <left/>
      <right style="medium">
        <color theme="1"/>
      </right>
      <top/>
      <bottom style="thin">
        <color theme="0" tint="-0.24994659260841701"/>
      </bottom>
      <diagonal/>
    </border>
    <border>
      <left style="medium">
        <color auto="1"/>
      </left>
      <right/>
      <top/>
      <bottom style="thin">
        <color rgb="FFB2B2B2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thin">
        <color rgb="FFB2B2B2"/>
      </right>
      <top style="medium">
        <color theme="1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medium">
        <color theme="1"/>
      </top>
      <bottom style="thin">
        <color theme="0" tint="-0.24994659260841701"/>
      </bottom>
      <diagonal/>
    </border>
    <border>
      <left style="thin">
        <color rgb="FFB2B2B2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 style="thin">
        <color theme="0" tint="-0.2499465926084170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thin">
        <color rgb="FFB2B2B2"/>
      </top>
      <bottom style="thin">
        <color theme="0" tint="-0.1499679555650502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 style="thin">
        <color rgb="FFB2B2B2"/>
      </right>
      <top style="medium">
        <color auto="1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medium">
        <color auto="1"/>
      </top>
      <bottom style="thin">
        <color theme="0" tint="-0.24994659260841701"/>
      </bottom>
      <diagonal/>
    </border>
    <border>
      <left style="thin">
        <color rgb="FFB2B2B2"/>
      </left>
      <right style="medium">
        <color theme="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thin">
        <color rgb="FFB2B2B2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/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/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/>
      <right style="medium">
        <color theme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1499679555650502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medium">
        <color auto="1"/>
      </bottom>
      <diagonal/>
    </border>
    <border>
      <left style="thin">
        <color rgb="FFB2B2B2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theme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auto="1"/>
      </right>
      <top style="thin">
        <color rgb="FFB2B2B2"/>
      </top>
      <bottom style="thin">
        <color rgb="FFB2B2B2"/>
      </bottom>
      <diagonal/>
    </border>
    <border>
      <left/>
      <right style="medium">
        <color auto="1"/>
      </right>
      <top style="thin">
        <color rgb="FFB2B2B2"/>
      </top>
      <bottom style="medium">
        <color auto="1"/>
      </bottom>
      <diagonal/>
    </border>
    <border>
      <left/>
      <right style="medium">
        <color auto="1"/>
      </right>
      <top style="thin">
        <color rgb="FFB2B2B2"/>
      </top>
      <bottom/>
      <diagonal/>
    </border>
    <border>
      <left/>
      <right style="medium">
        <color auto="1"/>
      </right>
      <top style="thin">
        <color rgb="FFB2B2B2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dashed">
        <color theme="0" tint="-0.1499679555650502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rgb="FFB2B2B2"/>
      </top>
      <bottom style="thin">
        <color theme="0" tint="-0.2499465926084170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auto="1"/>
      </right>
      <top/>
      <bottom/>
      <diagonal/>
    </border>
    <border>
      <left style="thin">
        <color rgb="FFB2B2B2"/>
      </left>
      <right style="medium">
        <color auto="1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 style="thin">
        <color theme="0" tint="-0.24994659260841701"/>
      </top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thin">
        <color rgb="FFB2B2B2"/>
      </bottom>
      <diagonal/>
    </border>
    <border>
      <left style="medium">
        <color theme="1"/>
      </left>
      <right/>
      <top style="thin">
        <color theme="0" tint="-0.2499465926084170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 style="thin">
        <color theme="0" tint="-0.24994659260841701"/>
      </top>
      <bottom style="thin">
        <color rgb="FFB2B2B2"/>
      </bottom>
      <diagonal/>
    </border>
    <border>
      <left/>
      <right style="thin">
        <color rgb="FFB2B2B2"/>
      </right>
      <top style="thin">
        <color theme="0" tint="-0.24994659260841701"/>
      </top>
      <bottom style="thin">
        <color rgb="FFB2B2B2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rgb="FFB2B2B2"/>
      </bottom>
      <diagonal/>
    </border>
    <border>
      <left style="medium">
        <color auto="1"/>
      </left>
      <right style="thin">
        <color rgb="FFB2B2B2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/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/>
      <bottom style="thin">
        <color theme="0" tint="-0.24994659260841701"/>
      </bottom>
      <diagonal/>
    </border>
    <border>
      <left style="medium">
        <color theme="1"/>
      </left>
      <right/>
      <top/>
      <bottom style="thin">
        <color theme="0" tint="-0.24994659260841701"/>
      </bottom>
      <diagonal/>
    </border>
    <border>
      <left style="medium">
        <color auto="1"/>
      </left>
      <right style="thin">
        <color rgb="FFB2B2B2"/>
      </right>
      <top/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/>
      <bottom style="thin">
        <color theme="0" tint="-0.24994659260841701"/>
      </bottom>
      <diagonal/>
    </border>
    <border>
      <left style="thin">
        <color rgb="FFB2B2B2"/>
      </left>
      <right style="medium">
        <color theme="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rgb="FFB2B2B2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rgb="FFB2B2B2"/>
      </top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/>
      <bottom style="thin">
        <color theme="0" tint="-0.24994659260841701"/>
      </bottom>
      <diagonal/>
    </border>
    <border>
      <left style="medium">
        <color theme="1"/>
      </left>
      <right style="medium">
        <color auto="1"/>
      </right>
      <top style="thin">
        <color rgb="FFB2B2B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 style="thin">
        <color theme="0" tint="-0.2499465926084170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theme="0" tint="-0.24994659260841701"/>
      </top>
      <bottom style="thin">
        <color rgb="FFB2B2B2"/>
      </bottom>
      <diagonal/>
    </border>
    <border>
      <left style="thin">
        <color rgb="FFB2B2B2"/>
      </left>
      <right style="medium">
        <color theme="1"/>
      </right>
      <top style="thin">
        <color theme="0" tint="-0.24994659260841701"/>
      </top>
      <bottom style="thin">
        <color rgb="FFB2B2B2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2" fillId="3" borderId="1" applyNumberFormat="0" applyFont="0" applyAlignment="0" applyProtection="0"/>
    <xf numFmtId="0" fontId="21" fillId="0" borderId="0"/>
    <xf numFmtId="0" fontId="2" fillId="0" borderId="0"/>
    <xf numFmtId="0" fontId="2" fillId="2" borderId="1" applyNumberFormat="0" applyFont="0" applyAlignment="0" applyProtection="0"/>
  </cellStyleXfs>
  <cellXfs count="13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5" xfId="1" applyFont="1" applyFill="1" applyBorder="1" applyAlignment="1" applyProtection="1">
      <alignment vertical="center"/>
    </xf>
    <xf numFmtId="0" fontId="7" fillId="0" borderId="16" xfId="1" applyFont="1" applyFill="1" applyBorder="1" applyAlignment="1" applyProtection="1">
      <alignment vertical="center"/>
    </xf>
    <xf numFmtId="0" fontId="7" fillId="0" borderId="17" xfId="1" applyFont="1" applyFill="1" applyBorder="1" applyAlignment="1" applyProtection="1">
      <alignment vertical="center"/>
    </xf>
    <xf numFmtId="0" fontId="9" fillId="0" borderId="28" xfId="0" applyFont="1" applyBorder="1" applyAlignment="1">
      <alignment horizontal="center" vertical="center" wrapText="1"/>
    </xf>
    <xf numFmtId="0" fontId="11" fillId="0" borderId="0" xfId="0" applyFont="1"/>
    <xf numFmtId="0" fontId="9" fillId="0" borderId="9" xfId="0" applyFont="1" applyBorder="1" applyAlignment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1" applyFont="1" applyFill="1" applyBorder="1" applyAlignment="1" applyProtection="1">
      <alignment vertical="center"/>
    </xf>
    <xf numFmtId="0" fontId="7" fillId="0" borderId="38" xfId="1" applyFont="1" applyFill="1" applyBorder="1" applyAlignment="1" applyProtection="1">
      <alignment vertical="center"/>
    </xf>
    <xf numFmtId="0" fontId="6" fillId="0" borderId="38" xfId="1" applyFont="1" applyFill="1" applyBorder="1" applyAlignment="1" applyProtection="1">
      <alignment vertical="center"/>
    </xf>
    <xf numFmtId="0" fontId="7" fillId="0" borderId="39" xfId="1" applyFont="1" applyFill="1" applyBorder="1" applyAlignment="1" applyProtection="1">
      <alignment vertical="center"/>
    </xf>
    <xf numFmtId="0" fontId="7" fillId="0" borderId="40" xfId="1" applyFont="1" applyFill="1" applyBorder="1" applyAlignment="1" applyProtection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6" xfId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54" xfId="1" applyFont="1" applyFill="1" applyBorder="1" applyAlignment="1" applyProtection="1">
      <alignment horizontal="center" vertical="center"/>
    </xf>
    <xf numFmtId="0" fontId="7" fillId="0" borderId="55" xfId="1" applyFont="1" applyFill="1" applyBorder="1" applyAlignment="1" applyProtection="1">
      <alignment horizontal="center" vertical="center"/>
    </xf>
    <xf numFmtId="0" fontId="7" fillId="0" borderId="60" xfId="1" applyFont="1" applyFill="1" applyBorder="1" applyAlignment="1" applyProtection="1">
      <alignment horizontal="center" vertical="center"/>
    </xf>
    <xf numFmtId="0" fontId="7" fillId="0" borderId="1" xfId="1" applyFont="1" applyFill="1" applyAlignment="1" applyProtection="1">
      <alignment horizontal="center" vertical="center"/>
    </xf>
    <xf numFmtId="0" fontId="7" fillId="0" borderId="57" xfId="1" applyFont="1" applyFill="1" applyBorder="1" applyAlignment="1" applyProtection="1">
      <alignment horizontal="center" vertical="center"/>
    </xf>
    <xf numFmtId="0" fontId="7" fillId="0" borderId="67" xfId="1" applyFont="1" applyFill="1" applyBorder="1" applyAlignment="1" applyProtection="1">
      <alignment horizontal="center" vertical="center"/>
    </xf>
    <xf numFmtId="0" fontId="7" fillId="0" borderId="68" xfId="1" applyFont="1" applyFill="1" applyBorder="1" applyAlignment="1" applyProtection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53" xfId="1" applyFont="1" applyFill="1" applyBorder="1" applyAlignment="1" applyProtection="1">
      <alignment vertical="center"/>
    </xf>
    <xf numFmtId="0" fontId="7" fillId="0" borderId="58" xfId="1" applyFont="1" applyFill="1" applyBorder="1" applyAlignment="1" applyProtection="1">
      <alignment vertical="center"/>
    </xf>
    <xf numFmtId="0" fontId="7" fillId="0" borderId="51" xfId="1" applyFont="1" applyFill="1" applyBorder="1" applyAlignment="1" applyProtection="1">
      <alignment vertical="center"/>
    </xf>
    <xf numFmtId="0" fontId="5" fillId="0" borderId="53" xfId="1" applyFont="1" applyFill="1" applyBorder="1" applyAlignment="1" applyProtection="1">
      <alignment vertical="center"/>
    </xf>
    <xf numFmtId="0" fontId="7" fillId="0" borderId="50" xfId="1" applyFont="1" applyFill="1" applyBorder="1" applyAlignment="1" applyProtection="1">
      <alignment vertical="center"/>
    </xf>
    <xf numFmtId="0" fontId="7" fillId="0" borderId="42" xfId="2" applyFont="1" applyFill="1" applyBorder="1" applyAlignment="1" applyProtection="1">
      <alignment vertical="center" wrapText="1"/>
    </xf>
    <xf numFmtId="0" fontId="7" fillId="0" borderId="62" xfId="2" applyFont="1" applyFill="1" applyBorder="1" applyAlignment="1" applyProtection="1">
      <alignment vertical="center" wrapText="1"/>
    </xf>
    <xf numFmtId="0" fontId="7" fillId="0" borderId="41" xfId="2" applyFont="1" applyFill="1" applyBorder="1" applyAlignment="1" applyProtection="1">
      <alignment vertical="center" wrapText="1"/>
    </xf>
    <xf numFmtId="0" fontId="7" fillId="0" borderId="72" xfId="1" applyFont="1" applyFill="1" applyBorder="1" applyAlignment="1" applyProtection="1">
      <alignment horizontal="center" vertical="center"/>
    </xf>
    <xf numFmtId="0" fontId="7" fillId="0" borderId="73" xfId="1" applyFont="1" applyFill="1" applyBorder="1" applyAlignment="1" applyProtection="1">
      <alignment horizontal="center" vertical="center"/>
    </xf>
    <xf numFmtId="0" fontId="7" fillId="0" borderId="71" xfId="1" applyFont="1" applyFill="1" applyBorder="1" applyAlignment="1" applyProtection="1">
      <alignment horizontal="center" vertical="center"/>
    </xf>
    <xf numFmtId="0" fontId="7" fillId="0" borderId="74" xfId="1" applyFont="1" applyFill="1" applyBorder="1" applyAlignment="1" applyProtection="1">
      <alignment horizontal="center" vertical="center"/>
    </xf>
    <xf numFmtId="0" fontId="7" fillId="0" borderId="75" xfId="1" applyFont="1" applyFill="1" applyBorder="1" applyAlignment="1" applyProtection="1">
      <alignment horizontal="center" vertical="center"/>
    </xf>
    <xf numFmtId="0" fontId="7" fillId="0" borderId="64" xfId="1" applyFont="1" applyFill="1" applyBorder="1" applyAlignment="1" applyProtection="1">
      <alignment horizontal="center" vertical="center"/>
    </xf>
    <xf numFmtId="0" fontId="7" fillId="0" borderId="63" xfId="1" applyFont="1" applyFill="1" applyBorder="1" applyAlignment="1" applyProtection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1" applyFont="1" applyFill="1" applyBorder="1" applyAlignment="1" applyProtection="1">
      <alignment horizontal="center" vertical="center"/>
    </xf>
    <xf numFmtId="0" fontId="7" fillId="0" borderId="76" xfId="1" applyFont="1" applyFill="1" applyBorder="1" applyAlignment="1" applyProtection="1">
      <alignment horizontal="center" vertical="center"/>
    </xf>
    <xf numFmtId="0" fontId="7" fillId="0" borderId="77" xfId="1" applyFont="1" applyFill="1" applyBorder="1" applyAlignment="1" applyProtection="1">
      <alignment horizontal="center" vertical="center"/>
    </xf>
    <xf numFmtId="0" fontId="7" fillId="0" borderId="78" xfId="1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7" fillId="0" borderId="81" xfId="1" applyFont="1" applyFill="1" applyBorder="1" applyAlignment="1" applyProtection="1">
      <alignment horizontal="center" vertical="center"/>
    </xf>
    <xf numFmtId="0" fontId="7" fillId="0" borderId="82" xfId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 applyProtection="1">
      <alignment vertical="center" wrapText="1"/>
    </xf>
    <xf numFmtId="0" fontId="7" fillId="0" borderId="38" xfId="1" applyFont="1" applyFill="1" applyBorder="1" applyAlignment="1" applyProtection="1">
      <alignment vertical="center" wrapText="1"/>
    </xf>
    <xf numFmtId="0" fontId="7" fillId="0" borderId="51" xfId="1" applyFont="1" applyFill="1" applyBorder="1" applyAlignment="1" applyProtection="1">
      <alignment vertical="center" wrapText="1"/>
    </xf>
    <xf numFmtId="0" fontId="7" fillId="0" borderId="37" xfId="1" applyFont="1" applyFill="1" applyBorder="1" applyAlignment="1" applyProtection="1">
      <alignment vertical="center" wrapText="1"/>
    </xf>
    <xf numFmtId="0" fontId="7" fillId="0" borderId="51" xfId="1" applyFont="1" applyFill="1" applyBorder="1" applyAlignment="1" applyProtection="1">
      <alignment horizontal="left" vertical="center"/>
    </xf>
    <xf numFmtId="0" fontId="7" fillId="0" borderId="5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69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94" xfId="1" applyFont="1" applyFill="1" applyBorder="1" applyAlignment="1" applyProtection="1">
      <alignment horizontal="center" vertical="center"/>
    </xf>
    <xf numFmtId="0" fontId="7" fillId="0" borderId="79" xfId="1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7" fillId="0" borderId="96" xfId="1" applyFont="1" applyFill="1" applyBorder="1" applyAlignment="1" applyProtection="1">
      <alignment horizontal="center" vertical="center"/>
    </xf>
    <xf numFmtId="0" fontId="7" fillId="0" borderId="99" xfId="1" applyFont="1" applyFill="1" applyBorder="1" applyAlignment="1" applyProtection="1">
      <alignment horizontal="center" vertical="center"/>
    </xf>
    <xf numFmtId="0" fontId="7" fillId="0" borderId="42" xfId="1" applyFont="1" applyFill="1" applyBorder="1" applyAlignment="1" applyProtection="1">
      <alignment horizontal="center" vertical="center"/>
    </xf>
    <xf numFmtId="0" fontId="7" fillId="0" borderId="66" xfId="1" applyFont="1" applyFill="1" applyBorder="1" applyAlignment="1" applyProtection="1">
      <alignment horizontal="center" vertical="center"/>
    </xf>
    <xf numFmtId="0" fontId="7" fillId="0" borderId="101" xfId="1" applyFont="1" applyFill="1" applyBorder="1" applyAlignment="1" applyProtection="1">
      <alignment horizontal="center" vertical="center"/>
    </xf>
    <xf numFmtId="0" fontId="7" fillId="0" borderId="53" xfId="2" applyFont="1" applyFill="1" applyBorder="1" applyAlignment="1" applyProtection="1">
      <alignment vertical="center" wrapText="1"/>
    </xf>
    <xf numFmtId="0" fontId="7" fillId="0" borderId="38" xfId="2" applyFont="1" applyFill="1" applyBorder="1" applyAlignment="1" applyProtection="1">
      <alignment vertical="center" wrapText="1"/>
    </xf>
    <xf numFmtId="0" fontId="7" fillId="0" borderId="51" xfId="2" applyFont="1" applyFill="1" applyBorder="1" applyAlignment="1" applyProtection="1">
      <alignment vertical="center" wrapText="1"/>
    </xf>
    <xf numFmtId="0" fontId="5" fillId="0" borderId="37" xfId="1" applyFont="1" applyFill="1" applyBorder="1" applyAlignment="1" applyProtection="1">
      <alignment vertical="center" wrapText="1"/>
    </xf>
    <xf numFmtId="0" fontId="7" fillId="0" borderId="37" xfId="2" applyFont="1" applyFill="1" applyBorder="1" applyAlignment="1" applyProtection="1">
      <alignment vertical="center" wrapText="1"/>
    </xf>
    <xf numFmtId="0" fontId="7" fillId="0" borderId="107" xfId="1" applyFont="1" applyFill="1" applyBorder="1" applyAlignment="1" applyProtection="1">
      <alignment vertical="center"/>
    </xf>
    <xf numFmtId="0" fontId="7" fillId="0" borderId="109" xfId="1" applyFont="1" applyFill="1" applyBorder="1" applyAlignment="1" applyProtection="1">
      <alignment vertical="center"/>
    </xf>
    <xf numFmtId="0" fontId="7" fillId="0" borderId="111" xfId="1" applyFont="1" applyFill="1" applyBorder="1" applyAlignment="1" applyProtection="1">
      <alignment vertical="center"/>
    </xf>
    <xf numFmtId="0" fontId="7" fillId="0" borderId="113" xfId="1" applyFont="1" applyFill="1" applyBorder="1" applyAlignment="1" applyProtection="1">
      <alignment vertical="center"/>
    </xf>
    <xf numFmtId="0" fontId="4" fillId="0" borderId="118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5" fillId="4" borderId="0" xfId="0" applyFont="1" applyFill="1"/>
    <xf numFmtId="0" fontId="4" fillId="4" borderId="0" xfId="0" applyFont="1" applyFill="1"/>
    <xf numFmtId="0" fontId="7" fillId="5" borderId="38" xfId="2" applyFont="1" applyFill="1" applyBorder="1" applyProtection="1"/>
    <xf numFmtId="0" fontId="7" fillId="5" borderId="51" xfId="2" applyFont="1" applyFill="1" applyBorder="1" applyProtection="1"/>
    <xf numFmtId="0" fontId="7" fillId="5" borderId="37" xfId="2" applyFont="1" applyFill="1" applyBorder="1" applyProtection="1"/>
    <xf numFmtId="0" fontId="7" fillId="5" borderId="73" xfId="1" applyFont="1" applyFill="1" applyBorder="1" applyAlignment="1" applyProtection="1">
      <alignment horizontal="center" vertical="center"/>
    </xf>
    <xf numFmtId="0" fontId="7" fillId="5" borderId="2" xfId="1" applyFont="1" applyFill="1" applyBorder="1" applyAlignment="1" applyProtection="1">
      <alignment horizontal="center" vertical="center"/>
    </xf>
    <xf numFmtId="0" fontId="7" fillId="5" borderId="81" xfId="1" applyFont="1" applyFill="1" applyBorder="1" applyAlignment="1" applyProtection="1">
      <alignment horizontal="center" vertical="center"/>
    </xf>
    <xf numFmtId="0" fontId="7" fillId="5" borderId="68" xfId="1" applyFont="1" applyFill="1" applyBorder="1" applyAlignment="1" applyProtection="1">
      <alignment horizontal="center" vertical="center"/>
    </xf>
    <xf numFmtId="0" fontId="7" fillId="5" borderId="1" xfId="1" applyFont="1" applyFill="1" applyAlignment="1" applyProtection="1">
      <alignment horizontal="center" vertical="center"/>
    </xf>
    <xf numFmtId="0" fontId="7" fillId="5" borderId="64" xfId="1" applyFont="1" applyFill="1" applyBorder="1" applyAlignment="1" applyProtection="1">
      <alignment horizontal="center" vertical="center"/>
    </xf>
    <xf numFmtId="0" fontId="7" fillId="5" borderId="69" xfId="1" applyFont="1" applyFill="1" applyBorder="1" applyAlignment="1" applyProtection="1">
      <alignment horizontal="center" vertical="center"/>
    </xf>
    <xf numFmtId="0" fontId="7" fillId="5" borderId="57" xfId="1" applyFont="1" applyFill="1" applyBorder="1" applyAlignment="1" applyProtection="1">
      <alignment horizontal="center" vertical="center"/>
    </xf>
    <xf numFmtId="0" fontId="7" fillId="5" borderId="65" xfId="1" applyFont="1" applyFill="1" applyBorder="1" applyAlignment="1" applyProtection="1">
      <alignment horizontal="center" vertical="center"/>
    </xf>
    <xf numFmtId="0" fontId="7" fillId="5" borderId="53" xfId="2" applyFont="1" applyFill="1" applyBorder="1" applyProtection="1"/>
    <xf numFmtId="0" fontId="7" fillId="5" borderId="67" xfId="1" applyFont="1" applyFill="1" applyBorder="1" applyAlignment="1" applyProtection="1">
      <alignment horizontal="center" vertical="center"/>
    </xf>
    <xf numFmtId="0" fontId="7" fillId="5" borderId="55" xfId="1" applyFont="1" applyFill="1" applyBorder="1" applyAlignment="1" applyProtection="1">
      <alignment horizontal="center" vertical="center"/>
    </xf>
    <xf numFmtId="0" fontId="7" fillId="5" borderId="63" xfId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 vertical="center"/>
    </xf>
    <xf numFmtId="0" fontId="5" fillId="0" borderId="1" xfId="1" applyFont="1" applyFill="1" applyAlignment="1" applyProtection="1">
      <alignment horizontal="center" vertical="center"/>
    </xf>
    <xf numFmtId="0" fontId="5" fillId="0" borderId="68" xfId="1" applyFont="1" applyFill="1" applyBorder="1" applyAlignment="1" applyProtection="1">
      <alignment horizontal="center" vertical="center"/>
    </xf>
    <xf numFmtId="0" fontId="4" fillId="0" borderId="1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127" xfId="1" applyFont="1" applyFill="1" applyBorder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7" fillId="0" borderId="106" xfId="1" applyFont="1" applyFill="1" applyBorder="1" applyAlignment="1" applyProtection="1">
      <alignment vertical="center"/>
    </xf>
    <xf numFmtId="0" fontId="7" fillId="0" borderId="53" xfId="2" applyFont="1" applyFill="1" applyBorder="1" applyAlignment="1" applyProtection="1">
      <alignment vertical="center"/>
    </xf>
    <xf numFmtId="0" fontId="7" fillId="0" borderId="108" xfId="1" applyFont="1" applyFill="1" applyBorder="1" applyAlignment="1" applyProtection="1">
      <alignment vertical="center"/>
    </xf>
    <xf numFmtId="0" fontId="7" fillId="0" borderId="38" xfId="2" applyFont="1" applyFill="1" applyBorder="1" applyAlignment="1" applyProtection="1">
      <alignment vertical="center"/>
    </xf>
    <xf numFmtId="0" fontId="7" fillId="5" borderId="37" xfId="1" applyFont="1" applyFill="1" applyBorder="1" applyAlignment="1" applyProtection="1">
      <alignment vertical="center"/>
    </xf>
    <xf numFmtId="0" fontId="7" fillId="5" borderId="37" xfId="1" applyFont="1" applyFill="1" applyBorder="1" applyAlignment="1" applyProtection="1">
      <alignment vertical="center" wrapText="1"/>
    </xf>
    <xf numFmtId="0" fontId="7" fillId="5" borderId="37" xfId="2" applyFont="1" applyFill="1" applyBorder="1" applyAlignment="1" applyProtection="1">
      <alignment vertical="center"/>
    </xf>
    <xf numFmtId="0" fontId="7" fillId="5" borderId="51" xfId="1" applyFont="1" applyFill="1" applyBorder="1" applyAlignment="1" applyProtection="1">
      <alignment vertical="center"/>
    </xf>
    <xf numFmtId="0" fontId="7" fillId="5" borderId="51" xfId="1" applyFont="1" applyFill="1" applyBorder="1" applyAlignment="1" applyProtection="1">
      <alignment vertical="center" wrapText="1"/>
    </xf>
    <xf numFmtId="0" fontId="7" fillId="5" borderId="51" xfId="2" applyFont="1" applyFill="1" applyBorder="1" applyAlignment="1" applyProtection="1">
      <alignment vertical="center"/>
    </xf>
    <xf numFmtId="0" fontId="7" fillId="5" borderId="53" xfId="1" applyFont="1" applyFill="1" applyBorder="1" applyAlignment="1" applyProtection="1">
      <alignment vertical="center"/>
    </xf>
    <xf numFmtId="0" fontId="7" fillId="5" borderId="38" xfId="1" applyFont="1" applyFill="1" applyBorder="1" applyAlignment="1" applyProtection="1">
      <alignment vertical="center"/>
    </xf>
    <xf numFmtId="0" fontId="7" fillId="5" borderId="38" xfId="1" applyFont="1" applyFill="1" applyBorder="1" applyAlignment="1" applyProtection="1">
      <alignment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4" fillId="0" borderId="135" xfId="0" applyFont="1" applyBorder="1" applyAlignment="1">
      <alignment horizontal="center" vertical="center"/>
    </xf>
    <xf numFmtId="0" fontId="7" fillId="0" borderId="51" xfId="2" applyFont="1" applyFill="1" applyBorder="1" applyAlignment="1" applyProtection="1">
      <alignment vertical="center"/>
    </xf>
    <xf numFmtId="0" fontId="7" fillId="0" borderId="37" xfId="2" applyFont="1" applyFill="1" applyBorder="1" applyAlignment="1" applyProtection="1">
      <alignment vertical="center"/>
    </xf>
    <xf numFmtId="0" fontId="8" fillId="6" borderId="144" xfId="0" applyFont="1" applyFill="1" applyBorder="1" applyAlignment="1">
      <alignment horizontal="center" vertical="center" wrapText="1"/>
    </xf>
    <xf numFmtId="0" fontId="15" fillId="6" borderId="144" xfId="0" applyFont="1" applyFill="1" applyBorder="1" applyAlignment="1">
      <alignment horizontal="center" vertical="center" wrapText="1"/>
    </xf>
    <xf numFmtId="0" fontId="8" fillId="6" borderId="133" xfId="0" applyFont="1" applyFill="1" applyBorder="1" applyAlignment="1">
      <alignment horizontal="center" vertical="center" wrapText="1"/>
    </xf>
    <xf numFmtId="0" fontId="15" fillId="6" borderId="133" xfId="0" applyFont="1" applyFill="1" applyBorder="1" applyAlignment="1">
      <alignment horizontal="center" vertical="center" wrapText="1"/>
    </xf>
    <xf numFmtId="0" fontId="9" fillId="6" borderId="10" xfId="1" applyFont="1" applyFill="1" applyBorder="1" applyAlignment="1" applyProtection="1">
      <alignment horizontal="center" vertical="center"/>
    </xf>
    <xf numFmtId="0" fontId="17" fillId="6" borderId="10" xfId="1" applyFont="1" applyFill="1" applyBorder="1" applyAlignment="1" applyProtection="1">
      <alignment horizontal="center" vertical="center"/>
    </xf>
    <xf numFmtId="0" fontId="18" fillId="6" borderId="10" xfId="1" applyFont="1" applyFill="1" applyBorder="1" applyAlignment="1" applyProtection="1">
      <alignment horizontal="center" vertical="center"/>
    </xf>
    <xf numFmtId="0" fontId="8" fillId="6" borderId="10" xfId="1" applyFont="1" applyFill="1" applyBorder="1" applyAlignment="1" applyProtection="1">
      <alignment horizontal="center" vertical="center"/>
    </xf>
    <xf numFmtId="0" fontId="7" fillId="0" borderId="110" xfId="1" applyFont="1" applyFill="1" applyBorder="1" applyAlignment="1" applyProtection="1">
      <alignment vertical="center"/>
    </xf>
    <xf numFmtId="0" fontId="7" fillId="0" borderId="116" xfId="1" applyFont="1" applyFill="1" applyBorder="1" applyAlignment="1" applyProtection="1">
      <alignment vertical="center"/>
    </xf>
    <xf numFmtId="0" fontId="7" fillId="0" borderId="112" xfId="1" applyFont="1" applyFill="1" applyBorder="1" applyAlignment="1" applyProtection="1">
      <alignment vertical="center"/>
    </xf>
    <xf numFmtId="0" fontId="8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7" fillId="0" borderId="151" xfId="1" applyFont="1" applyFill="1" applyBorder="1" applyAlignment="1" applyProtection="1">
      <alignment horizontal="center" vertical="center"/>
    </xf>
    <xf numFmtId="0" fontId="7" fillId="0" borderId="152" xfId="1" applyFont="1" applyFill="1" applyBorder="1" applyAlignment="1" applyProtection="1">
      <alignment horizontal="center" vertical="center"/>
    </xf>
    <xf numFmtId="0" fontId="7" fillId="0" borderId="153" xfId="1" applyFont="1" applyFill="1" applyBorder="1" applyAlignment="1" applyProtection="1">
      <alignment horizontal="center" vertical="center"/>
    </xf>
    <xf numFmtId="0" fontId="7" fillId="0" borderId="152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155" xfId="1" applyFont="1" applyFill="1" applyBorder="1" applyAlignment="1" applyProtection="1">
      <alignment horizontal="center" vertical="center"/>
    </xf>
    <xf numFmtId="0" fontId="7" fillId="0" borderId="156" xfId="1" applyFont="1" applyFill="1" applyBorder="1" applyAlignment="1" applyProtection="1">
      <alignment vertical="center"/>
    </xf>
    <xf numFmtId="0" fontId="7" fillId="0" borderId="157" xfId="1" applyFont="1" applyFill="1" applyBorder="1" applyAlignment="1" applyProtection="1">
      <alignment vertical="center"/>
    </xf>
    <xf numFmtId="0" fontId="4" fillId="0" borderId="70" xfId="0" applyFont="1" applyBorder="1" applyAlignment="1">
      <alignment horizontal="center" vertical="center"/>
    </xf>
    <xf numFmtId="0" fontId="4" fillId="6" borderId="92" xfId="0" applyFont="1" applyFill="1" applyBorder="1" applyAlignment="1">
      <alignment horizontal="center" vertical="center"/>
    </xf>
    <xf numFmtId="0" fontId="19" fillId="6" borderId="92" xfId="0" applyFont="1" applyFill="1" applyBorder="1" applyAlignment="1">
      <alignment horizontal="center" vertical="center"/>
    </xf>
    <xf numFmtId="0" fontId="8" fillId="6" borderId="147" xfId="0" applyFont="1" applyFill="1" applyBorder="1" applyAlignment="1">
      <alignment horizontal="center" vertical="center" wrapText="1"/>
    </xf>
    <xf numFmtId="0" fontId="5" fillId="0" borderId="106" xfId="1" applyFont="1" applyFill="1" applyBorder="1" applyAlignment="1" applyProtection="1">
      <alignment vertical="center"/>
    </xf>
    <xf numFmtId="0" fontId="5" fillId="0" borderId="108" xfId="1" applyFont="1" applyFill="1" applyBorder="1" applyAlignment="1" applyProtection="1">
      <alignment vertical="center"/>
    </xf>
    <xf numFmtId="0" fontId="9" fillId="6" borderId="92" xfId="1" applyFont="1" applyFill="1" applyBorder="1" applyAlignment="1" applyProtection="1">
      <alignment horizontal="center" vertical="center"/>
    </xf>
    <xf numFmtId="0" fontId="4" fillId="0" borderId="148" xfId="0" applyFont="1" applyBorder="1" applyAlignment="1">
      <alignment horizontal="center" vertical="center"/>
    </xf>
    <xf numFmtId="0" fontId="4" fillId="0" borderId="149" xfId="0" applyFont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0" fontId="8" fillId="6" borderId="91" xfId="0" applyFont="1" applyFill="1" applyBorder="1" applyAlignment="1">
      <alignment horizontal="center" vertical="center" wrapText="1"/>
    </xf>
    <xf numFmtId="0" fontId="8" fillId="6" borderId="92" xfId="0" applyFont="1" applyFill="1" applyBorder="1" applyAlignment="1">
      <alignment horizontal="center" vertical="center" wrapText="1"/>
    </xf>
    <xf numFmtId="0" fontId="5" fillId="0" borderId="130" xfId="1" applyFont="1" applyFill="1" applyBorder="1" applyAlignment="1" applyProtection="1">
      <alignment vertical="center" wrapText="1"/>
    </xf>
    <xf numFmtId="0" fontId="7" fillId="0" borderId="130" xfId="2" applyFont="1" applyFill="1" applyBorder="1" applyAlignment="1" applyProtection="1">
      <alignment vertical="center" wrapText="1"/>
    </xf>
    <xf numFmtId="0" fontId="7" fillId="0" borderId="16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7" xfId="0" applyFont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 wrapText="1"/>
    </xf>
    <xf numFmtId="0" fontId="7" fillId="0" borderId="136" xfId="0" applyFont="1" applyBorder="1" applyAlignment="1">
      <alignment horizontal="center" vertical="center" wrapText="1"/>
    </xf>
    <xf numFmtId="0" fontId="7" fillId="0" borderId="158" xfId="0" applyFont="1" applyBorder="1" applyAlignment="1">
      <alignment horizontal="center" vertical="center" wrapText="1"/>
    </xf>
    <xf numFmtId="0" fontId="7" fillId="0" borderId="130" xfId="1" applyFont="1" applyFill="1" applyBorder="1" applyAlignment="1" applyProtection="1">
      <alignment vertical="center" wrapText="1"/>
    </xf>
    <xf numFmtId="0" fontId="5" fillId="0" borderId="15" xfId="1" applyFont="1" applyFill="1" applyBorder="1" applyAlignment="1" applyProtection="1">
      <alignment vertical="center" wrapText="1"/>
    </xf>
    <xf numFmtId="0" fontId="7" fillId="0" borderId="15" xfId="2" applyFont="1" applyFill="1" applyBorder="1" applyAlignment="1" applyProtection="1">
      <alignment vertical="center" wrapText="1"/>
    </xf>
    <xf numFmtId="0" fontId="7" fillId="0" borderId="16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Alignment="1" applyProtection="1">
      <alignment horizontal="center" vertical="center" wrapText="1"/>
    </xf>
    <xf numFmtId="0" fontId="7" fillId="0" borderId="64" xfId="1" applyFont="1" applyFill="1" applyBorder="1" applyAlignment="1" applyProtection="1">
      <alignment horizontal="center" vertical="center" wrapText="1"/>
    </xf>
    <xf numFmtId="0" fontId="7" fillId="0" borderId="68" xfId="1" applyFont="1" applyFill="1" applyBorder="1" applyAlignment="1" applyProtection="1">
      <alignment horizontal="center" vertical="center" wrapText="1"/>
    </xf>
    <xf numFmtId="0" fontId="7" fillId="0" borderId="152" xfId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Alignment="1" applyProtection="1">
      <alignment vertical="center" wrapText="1"/>
    </xf>
    <xf numFmtId="0" fontId="5" fillId="0" borderId="18" xfId="1" applyFont="1" applyFill="1" applyBorder="1" applyAlignment="1" applyProtection="1">
      <alignment vertical="center" wrapText="1"/>
    </xf>
    <xf numFmtId="0" fontId="7" fillId="0" borderId="18" xfId="2" applyFont="1" applyFill="1" applyBorder="1" applyAlignment="1" applyProtection="1">
      <alignment vertical="center" wrapText="1"/>
    </xf>
    <xf numFmtId="0" fontId="7" fillId="0" borderId="164" xfId="1" applyFont="1" applyFill="1" applyBorder="1" applyAlignment="1" applyProtection="1">
      <alignment horizontal="center" vertical="center" wrapText="1"/>
    </xf>
    <xf numFmtId="0" fontId="7" fillId="0" borderId="160" xfId="1" applyFont="1" applyFill="1" applyBorder="1" applyAlignment="1" applyProtection="1">
      <alignment horizontal="center" vertical="center" wrapText="1"/>
    </xf>
    <xf numFmtId="0" fontId="7" fillId="0" borderId="77" xfId="1" applyFont="1" applyFill="1" applyBorder="1" applyAlignment="1" applyProtection="1">
      <alignment horizontal="center" vertical="center" wrapText="1"/>
    </xf>
    <xf numFmtId="0" fontId="7" fillId="0" borderId="78" xfId="1" applyFont="1" applyFill="1" applyBorder="1" applyAlignment="1" applyProtection="1">
      <alignment horizontal="center" vertical="center" wrapText="1"/>
    </xf>
    <xf numFmtId="0" fontId="7" fillId="0" borderId="76" xfId="1" applyFont="1" applyFill="1" applyBorder="1" applyAlignment="1" applyProtection="1">
      <alignment horizontal="center" vertical="center" wrapText="1"/>
    </xf>
    <xf numFmtId="0" fontId="7" fillId="0" borderId="159" xfId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vertical="center" wrapText="1"/>
    </xf>
    <xf numFmtId="0" fontId="5" fillId="0" borderId="131" xfId="1" applyFont="1" applyFill="1" applyBorder="1" applyAlignment="1" applyProtection="1">
      <alignment vertical="center" wrapText="1"/>
    </xf>
    <xf numFmtId="0" fontId="7" fillId="0" borderId="131" xfId="2" applyFont="1" applyFill="1" applyBorder="1" applyAlignment="1" applyProtection="1">
      <alignment vertical="center" wrapText="1"/>
    </xf>
    <xf numFmtId="0" fontId="7" fillId="0" borderId="131" xfId="1" applyFont="1" applyFill="1" applyBorder="1" applyAlignment="1" applyProtection="1">
      <alignment vertical="center" wrapText="1"/>
    </xf>
    <xf numFmtId="0" fontId="5" fillId="0" borderId="15" xfId="1" applyFont="1" applyFill="1" applyBorder="1" applyAlignment="1" applyProtection="1">
      <alignment horizontal="left" vertical="center"/>
    </xf>
    <xf numFmtId="0" fontId="5" fillId="0" borderId="15" xfId="1" applyFont="1" applyFill="1" applyBorder="1" applyAlignment="1" applyProtection="1">
      <alignment vertical="center"/>
    </xf>
    <xf numFmtId="0" fontId="7" fillId="0" borderId="16" xfId="1" applyFont="1" applyFill="1" applyBorder="1" applyAlignment="1" applyProtection="1">
      <alignment vertical="center" wrapText="1"/>
    </xf>
    <xf numFmtId="0" fontId="7" fillId="0" borderId="16" xfId="2" applyFont="1" applyFill="1" applyBorder="1" applyAlignment="1" applyProtection="1">
      <alignment vertical="center" wrapText="1"/>
    </xf>
    <xf numFmtId="0" fontId="7" fillId="0" borderId="165" xfId="1" applyFont="1" applyFill="1" applyBorder="1" applyAlignment="1" applyProtection="1">
      <alignment horizontal="center" vertical="center" wrapText="1"/>
    </xf>
    <xf numFmtId="0" fontId="7" fillId="0" borderId="161" xfId="1" applyFont="1" applyFill="1" applyBorder="1" applyAlignment="1" applyProtection="1">
      <alignment horizontal="center" vertical="center" wrapText="1"/>
    </xf>
    <xf numFmtId="0" fontId="7" fillId="0" borderId="60" xfId="1" applyFont="1" applyFill="1" applyBorder="1" applyAlignment="1" applyProtection="1">
      <alignment horizontal="center" vertical="center" wrapText="1"/>
    </xf>
    <xf numFmtId="0" fontId="7" fillId="0" borderId="79" xfId="1" applyFont="1" applyFill="1" applyBorder="1" applyAlignment="1" applyProtection="1">
      <alignment horizontal="center" vertical="center" wrapText="1"/>
    </xf>
    <xf numFmtId="0" fontId="7" fillId="0" borderId="94" xfId="1" applyFont="1" applyFill="1" applyBorder="1" applyAlignment="1" applyProtection="1">
      <alignment horizontal="center" vertical="center" wrapText="1"/>
    </xf>
    <xf numFmtId="0" fontId="7" fillId="0" borderId="154" xfId="1" applyFont="1" applyFill="1" applyBorder="1" applyAlignment="1" applyProtection="1">
      <alignment horizontal="center" vertical="center" wrapText="1"/>
    </xf>
    <xf numFmtId="0" fontId="5" fillId="6" borderId="92" xfId="0" applyFont="1" applyFill="1" applyBorder="1" applyAlignment="1">
      <alignment vertical="center" wrapText="1"/>
    </xf>
    <xf numFmtId="0" fontId="5" fillId="6" borderId="93" xfId="0" applyFont="1" applyFill="1" applyBorder="1" applyAlignment="1">
      <alignment vertical="center" wrapText="1"/>
    </xf>
    <xf numFmtId="0" fontId="4" fillId="6" borderId="92" xfId="0" applyFont="1" applyFill="1" applyBorder="1" applyAlignment="1">
      <alignment horizontal="center" vertical="center" wrapText="1"/>
    </xf>
    <xf numFmtId="0" fontId="7" fillId="0" borderId="17" xfId="1" applyFont="1" applyFill="1" applyBorder="1" applyAlignment="1" applyProtection="1">
      <alignment vertical="center" wrapText="1"/>
    </xf>
    <xf numFmtId="0" fontId="7" fillId="0" borderId="17" xfId="2" applyFont="1" applyFill="1" applyBorder="1" applyAlignment="1" applyProtection="1">
      <alignment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5" fillId="0" borderId="72" xfId="1" applyFont="1" applyFill="1" applyBorder="1" applyAlignment="1" applyProtection="1">
      <alignment vertical="center" wrapText="1"/>
    </xf>
    <xf numFmtId="0" fontId="7" fillId="0" borderId="82" xfId="1" applyFont="1" applyFill="1" applyBorder="1" applyAlignment="1" applyProtection="1">
      <alignment vertical="center" wrapText="1"/>
    </xf>
    <xf numFmtId="0" fontId="19" fillId="6" borderId="92" xfId="0" applyFont="1" applyFill="1" applyBorder="1" applyAlignment="1">
      <alignment horizontal="center" vertical="center" wrapText="1"/>
    </xf>
    <xf numFmtId="0" fontId="5" fillId="6" borderId="92" xfId="0" applyFont="1" applyFill="1" applyBorder="1" applyAlignment="1">
      <alignment horizontal="center" vertical="center"/>
    </xf>
    <xf numFmtId="0" fontId="7" fillId="0" borderId="100" xfId="1" applyFont="1" applyFill="1" applyBorder="1" applyAlignment="1" applyProtection="1">
      <alignment vertical="center" wrapText="1"/>
    </xf>
    <xf numFmtId="0" fontId="7" fillId="0" borderId="72" xfId="1" applyFont="1" applyFill="1" applyBorder="1" applyAlignment="1" applyProtection="1">
      <alignment vertical="center" wrapText="1"/>
    </xf>
    <xf numFmtId="0" fontId="7" fillId="0" borderId="71" xfId="1" applyFont="1" applyFill="1" applyBorder="1" applyAlignment="1" applyProtection="1">
      <alignment vertical="center" wrapText="1"/>
    </xf>
    <xf numFmtId="0" fontId="5" fillId="6" borderId="93" xfId="0" applyFont="1" applyFill="1" applyBorder="1" applyAlignment="1">
      <alignment vertical="center"/>
    </xf>
    <xf numFmtId="0" fontId="4" fillId="6" borderId="126" xfId="0" applyFont="1" applyFill="1" applyBorder="1" applyAlignment="1">
      <alignment horizontal="center" vertical="center"/>
    </xf>
    <xf numFmtId="0" fontId="7" fillId="0" borderId="169" xfId="1" applyFont="1" applyFill="1" applyBorder="1" applyAlignment="1" applyProtection="1">
      <alignment vertical="center"/>
    </xf>
    <xf numFmtId="0" fontId="7" fillId="0" borderId="170" xfId="1" applyFont="1" applyFill="1" applyBorder="1" applyAlignment="1" applyProtection="1">
      <alignment vertical="center" wrapText="1"/>
    </xf>
    <xf numFmtId="0" fontId="7" fillId="0" borderId="169" xfId="2" applyFont="1" applyFill="1" applyBorder="1" applyAlignment="1" applyProtection="1">
      <alignment vertical="center"/>
    </xf>
    <xf numFmtId="0" fontId="7" fillId="0" borderId="171" xfId="1" applyFont="1" applyFill="1" applyBorder="1" applyAlignment="1" applyProtection="1">
      <alignment horizontal="center" vertical="center"/>
    </xf>
    <xf numFmtId="0" fontId="7" fillId="0" borderId="172" xfId="1" applyFont="1" applyFill="1" applyBorder="1" applyAlignment="1" applyProtection="1">
      <alignment horizontal="center" vertical="center"/>
    </xf>
    <xf numFmtId="0" fontId="7" fillId="0" borderId="173" xfId="1" applyFont="1" applyFill="1" applyBorder="1" applyAlignment="1" applyProtection="1">
      <alignment horizontal="center" vertical="center"/>
    </xf>
    <xf numFmtId="0" fontId="19" fillId="6" borderId="126" xfId="0" applyFont="1" applyFill="1" applyBorder="1" applyAlignment="1">
      <alignment horizontal="center" vertical="center"/>
    </xf>
    <xf numFmtId="0" fontId="7" fillId="0" borderId="72" xfId="1" applyFont="1" applyFill="1" applyBorder="1" applyAlignment="1" applyProtection="1">
      <alignment vertical="center"/>
    </xf>
    <xf numFmtId="0" fontId="7" fillId="0" borderId="82" xfId="1" applyFont="1" applyFill="1" applyBorder="1" applyAlignment="1" applyProtection="1">
      <alignment vertical="center"/>
    </xf>
    <xf numFmtId="0" fontId="7" fillId="0" borderId="100" xfId="1" applyFont="1" applyFill="1" applyBorder="1" applyAlignment="1" applyProtection="1">
      <alignment vertical="center"/>
    </xf>
    <xf numFmtId="0" fontId="4" fillId="6" borderId="92" xfId="0" applyFont="1" applyFill="1" applyBorder="1" applyAlignment="1">
      <alignment vertical="center"/>
    </xf>
    <xf numFmtId="0" fontId="19" fillId="6" borderId="92" xfId="0" applyFont="1" applyFill="1" applyBorder="1" applyAlignment="1">
      <alignment vertical="center"/>
    </xf>
    <xf numFmtId="0" fontId="8" fillId="6" borderId="92" xfId="0" applyFont="1" applyFill="1" applyBorder="1" applyAlignment="1">
      <alignment horizontal="center" vertical="center"/>
    </xf>
    <xf numFmtId="0" fontId="8" fillId="6" borderId="93" xfId="0" applyFont="1" applyFill="1" applyBorder="1" applyAlignment="1">
      <alignment horizontal="center" vertical="center"/>
    </xf>
    <xf numFmtId="0" fontId="7" fillId="0" borderId="71" xfId="1" applyFont="1" applyFill="1" applyBorder="1" applyAlignment="1" applyProtection="1">
      <alignment vertical="center"/>
    </xf>
    <xf numFmtId="0" fontId="4" fillId="4" borderId="0" xfId="0" applyFont="1" applyFill="1" applyAlignment="1">
      <alignment vertical="center"/>
    </xf>
    <xf numFmtId="0" fontId="7" fillId="5" borderId="53" xfId="2" applyFont="1" applyFill="1" applyBorder="1" applyAlignment="1" applyProtection="1">
      <alignment vertical="center"/>
    </xf>
    <xf numFmtId="0" fontId="7" fillId="5" borderId="38" xfId="2" applyFont="1" applyFill="1" applyBorder="1" applyAlignment="1" applyProtection="1">
      <alignment vertical="center"/>
    </xf>
    <xf numFmtId="0" fontId="6" fillId="5" borderId="38" xfId="1" applyFont="1" applyFill="1" applyBorder="1" applyAlignment="1" applyProtection="1">
      <alignment vertical="center"/>
    </xf>
    <xf numFmtId="0" fontId="4" fillId="0" borderId="24" xfId="0" applyFont="1" applyBorder="1" applyAlignment="1">
      <alignment horizontal="center" vertical="center"/>
    </xf>
    <xf numFmtId="0" fontId="7" fillId="0" borderId="184" xfId="1" applyFont="1" applyFill="1" applyBorder="1" applyAlignment="1" applyProtection="1">
      <alignment vertical="center"/>
    </xf>
    <xf numFmtId="0" fontId="9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 wrapText="1"/>
    </xf>
    <xf numFmtId="0" fontId="9" fillId="0" borderId="182" xfId="0" applyFont="1" applyBorder="1" applyAlignment="1">
      <alignment horizontal="center" vertical="center" wrapText="1"/>
    </xf>
    <xf numFmtId="0" fontId="5" fillId="0" borderId="112" xfId="1" applyFont="1" applyFill="1" applyBorder="1" applyAlignment="1" applyProtection="1">
      <alignment vertical="center"/>
    </xf>
    <xf numFmtId="0" fontId="7" fillId="0" borderId="84" xfId="1" applyFont="1" applyFill="1" applyBorder="1" applyAlignment="1" applyProtection="1">
      <alignment vertical="center"/>
    </xf>
    <xf numFmtId="0" fontId="7" fillId="0" borderId="7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6" borderId="11" xfId="1" applyFont="1" applyFill="1" applyBorder="1" applyAlignment="1" applyProtection="1">
      <alignment horizontal="left" vertical="center"/>
    </xf>
    <xf numFmtId="0" fontId="5" fillId="6" borderId="192" xfId="0" applyFont="1" applyFill="1" applyBorder="1" applyAlignment="1">
      <alignment vertical="center"/>
    </xf>
    <xf numFmtId="0" fontId="5" fillId="6" borderId="134" xfId="0" applyFont="1" applyFill="1" applyBorder="1" applyAlignment="1">
      <alignment vertical="center"/>
    </xf>
    <xf numFmtId="0" fontId="8" fillId="6" borderId="166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vertical="center"/>
    </xf>
    <xf numFmtId="0" fontId="6" fillId="6" borderId="192" xfId="0" applyFont="1" applyFill="1" applyBorder="1" applyAlignment="1">
      <alignment vertical="center"/>
    </xf>
    <xf numFmtId="0" fontId="8" fillId="6" borderId="8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 wrapText="1"/>
    </xf>
    <xf numFmtId="0" fontId="18" fillId="6" borderId="134" xfId="0" applyFont="1" applyFill="1" applyBorder="1" applyAlignment="1">
      <alignment horizontal="center" vertical="center"/>
    </xf>
    <xf numFmtId="0" fontId="7" fillId="0" borderId="58" xfId="2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 textRotation="90" wrapText="1"/>
    </xf>
    <xf numFmtId="0" fontId="7" fillId="0" borderId="131" xfId="1" applyFont="1" applyFill="1" applyBorder="1" applyAlignment="1" applyProtection="1">
      <alignment vertical="center"/>
    </xf>
    <xf numFmtId="0" fontId="4" fillId="0" borderId="115" xfId="0" applyFont="1" applyBorder="1" applyAlignment="1">
      <alignment horizontal="center" vertical="center"/>
    </xf>
    <xf numFmtId="0" fontId="6" fillId="0" borderId="108" xfId="1" applyFont="1" applyFill="1" applyBorder="1" applyAlignment="1" applyProtection="1">
      <alignment vertical="center"/>
    </xf>
    <xf numFmtId="0" fontId="7" fillId="0" borderId="195" xfId="1" applyFont="1" applyFill="1" applyBorder="1" applyAlignment="1" applyProtection="1">
      <alignment vertical="center"/>
    </xf>
    <xf numFmtId="0" fontId="9" fillId="6" borderId="149" xfId="0" applyFont="1" applyFill="1" applyBorder="1" applyAlignment="1">
      <alignment vertical="center" wrapText="1"/>
    </xf>
    <xf numFmtId="0" fontId="9" fillId="6" borderId="149" xfId="0" applyFont="1" applyFill="1" applyBorder="1" applyAlignment="1">
      <alignment horizontal="center" vertical="center" wrapText="1"/>
    </xf>
    <xf numFmtId="0" fontId="7" fillId="6" borderId="13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3" xfId="2" applyFont="1" applyFill="1" applyBorder="1" applyAlignment="1" applyProtection="1">
      <alignment vertical="center" wrapText="1"/>
    </xf>
    <xf numFmtId="0" fontId="9" fillId="0" borderId="1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8" fillId="0" borderId="198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140" xfId="0" applyFont="1" applyBorder="1" applyAlignment="1">
      <alignment horizontal="center" vertical="center" textRotation="90" wrapText="1"/>
    </xf>
    <xf numFmtId="0" fontId="8" fillId="0" borderId="199" xfId="0" applyFont="1" applyBorder="1" applyAlignment="1">
      <alignment horizontal="center" vertical="center" textRotation="90" wrapText="1"/>
    </xf>
    <xf numFmtId="0" fontId="8" fillId="0" borderId="200" xfId="0" applyFont="1" applyBorder="1" applyAlignment="1">
      <alignment horizontal="center" vertical="center" textRotation="90" wrapText="1"/>
    </xf>
    <xf numFmtId="0" fontId="8" fillId="0" borderId="201" xfId="0" applyFont="1" applyBorder="1" applyAlignment="1">
      <alignment horizontal="center" vertical="center" textRotation="90" wrapText="1"/>
    </xf>
    <xf numFmtId="0" fontId="7" fillId="0" borderId="175" xfId="0" applyFont="1" applyBorder="1" applyAlignment="1">
      <alignment vertical="center" wrapText="1"/>
    </xf>
    <xf numFmtId="0" fontId="7" fillId="0" borderId="175" xfId="0" applyFont="1" applyBorder="1" applyAlignment="1">
      <alignment horizontal="center" vertical="center" wrapText="1"/>
    </xf>
    <xf numFmtId="0" fontId="7" fillId="0" borderId="175" xfId="1" applyFont="1" applyFill="1" applyBorder="1" applyAlignment="1" applyProtection="1">
      <alignment horizontal="center" vertical="center" wrapText="1"/>
    </xf>
    <xf numFmtId="0" fontId="7" fillId="0" borderId="178" xfId="1" applyFont="1" applyFill="1" applyBorder="1" applyAlignment="1" applyProtection="1">
      <alignment vertical="center" wrapText="1"/>
    </xf>
    <xf numFmtId="0" fontId="7" fillId="0" borderId="179" xfId="1" applyFont="1" applyFill="1" applyBorder="1" applyAlignment="1" applyProtection="1">
      <alignment vertical="center" wrapText="1"/>
    </xf>
    <xf numFmtId="0" fontId="7" fillId="0" borderId="207" xfId="1" applyFont="1" applyFill="1" applyBorder="1" applyAlignment="1" applyProtection="1">
      <alignment vertical="center" wrapText="1"/>
    </xf>
    <xf numFmtId="0" fontId="7" fillId="0" borderId="184" xfId="1" applyFont="1" applyFill="1" applyBorder="1" applyAlignment="1" applyProtection="1">
      <alignment vertical="center" wrapText="1"/>
    </xf>
    <xf numFmtId="0" fontId="7" fillId="0" borderId="210" xfId="2" applyFont="1" applyFill="1" applyBorder="1" applyAlignment="1" applyProtection="1">
      <alignment horizontal="left" vertical="center" wrapText="1"/>
    </xf>
    <xf numFmtId="0" fontId="9" fillId="0" borderId="211" xfId="0" applyFont="1" applyBorder="1" applyAlignment="1">
      <alignment horizontal="center" vertical="center" wrapText="1"/>
    </xf>
    <xf numFmtId="0" fontId="7" fillId="0" borderId="18" xfId="1" applyFont="1" applyFill="1" applyBorder="1" applyAlignment="1" applyProtection="1">
      <alignment vertical="center"/>
    </xf>
    <xf numFmtId="0" fontId="7" fillId="0" borderId="29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center" wrapText="1"/>
    </xf>
    <xf numFmtId="0" fontId="7" fillId="0" borderId="0" xfId="2" applyFont="1" applyFill="1" applyBorder="1" applyAlignment="1" applyProtection="1">
      <alignment horizontal="left" vertical="center" wrapText="1"/>
    </xf>
    <xf numFmtId="0" fontId="7" fillId="0" borderId="222" xfId="0" applyFont="1" applyBorder="1" applyAlignment="1">
      <alignment horizontal="center" vertical="center" wrapText="1"/>
    </xf>
    <xf numFmtId="0" fontId="7" fillId="0" borderId="223" xfId="0" applyFont="1" applyBorder="1" applyAlignment="1">
      <alignment horizontal="center" vertical="center" wrapText="1"/>
    </xf>
    <xf numFmtId="0" fontId="7" fillId="0" borderId="224" xfId="0" applyFont="1" applyBorder="1" applyAlignment="1">
      <alignment horizontal="center" vertical="center" wrapText="1"/>
    </xf>
    <xf numFmtId="0" fontId="7" fillId="0" borderId="219" xfId="1" applyFont="1" applyFill="1" applyBorder="1" applyAlignment="1" applyProtection="1">
      <alignment horizontal="center" vertical="center"/>
    </xf>
    <xf numFmtId="0" fontId="7" fillId="0" borderId="225" xfId="1" applyFont="1" applyFill="1" applyBorder="1" applyAlignment="1" applyProtection="1">
      <alignment horizontal="center" vertical="center"/>
    </xf>
    <xf numFmtId="0" fontId="7" fillId="0" borderId="226" xfId="1" applyFont="1" applyFill="1" applyBorder="1" applyAlignment="1" applyProtection="1">
      <alignment vertical="center"/>
    </xf>
    <xf numFmtId="0" fontId="7" fillId="0" borderId="227" xfId="2" applyFont="1" applyFill="1" applyBorder="1" applyAlignment="1" applyProtection="1">
      <alignment vertical="center" wrapText="1"/>
    </xf>
    <xf numFmtId="0" fontId="7" fillId="0" borderId="229" xfId="1" applyFont="1" applyFill="1" applyBorder="1" applyAlignment="1" applyProtection="1">
      <alignment horizontal="center" vertical="center"/>
    </xf>
    <xf numFmtId="0" fontId="7" fillId="0" borderId="230" xfId="1" applyFont="1" applyFill="1" applyBorder="1" applyAlignment="1" applyProtection="1">
      <alignment horizontal="center" vertical="center"/>
    </xf>
    <xf numFmtId="0" fontId="7" fillId="0" borderId="231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vertical="center" wrapText="1"/>
    </xf>
    <xf numFmtId="0" fontId="7" fillId="0" borderId="20" xfId="2" applyFont="1" applyFill="1" applyBorder="1" applyAlignment="1" applyProtection="1">
      <alignment horizontal="left" vertical="center" wrapText="1"/>
    </xf>
    <xf numFmtId="0" fontId="7" fillId="0" borderId="232" xfId="0" applyFont="1" applyBorder="1" applyAlignment="1">
      <alignment horizontal="center" vertical="center" wrapText="1"/>
    </xf>
    <xf numFmtId="0" fontId="7" fillId="0" borderId="233" xfId="0" applyFont="1" applyBorder="1" applyAlignment="1">
      <alignment horizontal="center" vertical="center" wrapText="1"/>
    </xf>
    <xf numFmtId="0" fontId="7" fillId="0" borderId="234" xfId="0" applyFont="1" applyBorder="1" applyAlignment="1">
      <alignment horizontal="center" vertical="center" wrapText="1"/>
    </xf>
    <xf numFmtId="0" fontId="7" fillId="0" borderId="235" xfId="1" applyFont="1" applyFill="1" applyBorder="1" applyAlignment="1" applyProtection="1">
      <alignment horizontal="center" vertical="center" wrapText="1"/>
    </xf>
    <xf numFmtId="0" fontId="7" fillId="0" borderId="236" xfId="1" applyFont="1" applyFill="1" applyBorder="1" applyAlignment="1" applyProtection="1">
      <alignment horizontal="center" vertical="center" wrapText="1"/>
    </xf>
    <xf numFmtId="0" fontId="7" fillId="0" borderId="237" xfId="1" applyFont="1" applyFill="1" applyBorder="1" applyAlignment="1" applyProtection="1">
      <alignment horizontal="center" vertical="center" wrapText="1"/>
    </xf>
    <xf numFmtId="0" fontId="7" fillId="0" borderId="235" xfId="0" applyFont="1" applyBorder="1" applyAlignment="1">
      <alignment horizontal="center" vertical="center" wrapText="1"/>
    </xf>
    <xf numFmtId="0" fontId="7" fillId="0" borderId="236" xfId="0" applyFont="1" applyBorder="1" applyAlignment="1">
      <alignment horizontal="center" vertical="center" wrapText="1"/>
    </xf>
    <xf numFmtId="0" fontId="7" fillId="0" borderId="237" xfId="0" applyFont="1" applyBorder="1" applyAlignment="1">
      <alignment horizontal="center" vertical="center" wrapText="1"/>
    </xf>
    <xf numFmtId="0" fontId="7" fillId="0" borderId="19" xfId="1" applyFont="1" applyFill="1" applyBorder="1" applyAlignment="1" applyProtection="1">
      <alignment vertical="center" wrapText="1"/>
    </xf>
    <xf numFmtId="0" fontId="7" fillId="0" borderId="239" xfId="1" applyFont="1" applyFill="1" applyBorder="1" applyAlignment="1" applyProtection="1">
      <alignment horizontal="center" vertical="center" wrapText="1"/>
    </xf>
    <xf numFmtId="0" fontId="7" fillId="0" borderId="30" xfId="1" applyFont="1" applyFill="1" applyBorder="1" applyAlignment="1" applyProtection="1">
      <alignment vertical="center" wrapText="1"/>
    </xf>
    <xf numFmtId="0" fontId="7" fillId="0" borderId="22" xfId="2" applyFont="1" applyFill="1" applyBorder="1" applyAlignment="1" applyProtection="1">
      <alignment horizontal="left" vertical="center" wrapText="1"/>
    </xf>
    <xf numFmtId="0" fontId="7" fillId="0" borderId="246" xfId="1" applyFont="1" applyFill="1" applyBorder="1" applyAlignment="1" applyProtection="1">
      <alignment horizontal="center" vertical="center" wrapText="1"/>
    </xf>
    <xf numFmtId="0" fontId="7" fillId="0" borderId="207" xfId="1" applyFont="1" applyFill="1" applyBorder="1" applyAlignment="1" applyProtection="1">
      <alignment horizontal="center" vertical="center" wrapText="1"/>
    </xf>
    <xf numFmtId="0" fontId="7" fillId="0" borderId="207" xfId="0" applyFont="1" applyBorder="1" applyAlignment="1">
      <alignment horizontal="center" vertical="center" wrapText="1"/>
    </xf>
    <xf numFmtId="0" fontId="7" fillId="0" borderId="20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20" xfId="1" applyFont="1" applyFill="1" applyBorder="1" applyAlignment="1" applyProtection="1">
      <alignment horizontal="center" vertical="center" wrapText="1"/>
    </xf>
    <xf numFmtId="0" fontId="7" fillId="0" borderId="210" xfId="1" applyFont="1" applyFill="1" applyBorder="1" applyAlignment="1" applyProtection="1">
      <alignment horizontal="center" vertical="center" wrapText="1"/>
    </xf>
    <xf numFmtId="0" fontId="7" fillId="0" borderId="210" xfId="0" applyFont="1" applyBorder="1" applyAlignment="1">
      <alignment horizontal="center" vertical="center" wrapText="1"/>
    </xf>
    <xf numFmtId="0" fontId="7" fillId="0" borderId="2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245" xfId="0" applyFont="1" applyBorder="1" applyAlignment="1">
      <alignment horizontal="center" vertical="center" wrapText="1"/>
    </xf>
    <xf numFmtId="0" fontId="7" fillId="0" borderId="245" xfId="0" applyFont="1" applyBorder="1" applyAlignment="1">
      <alignment vertical="center" wrapText="1"/>
    </xf>
    <xf numFmtId="0" fontId="5" fillId="0" borderId="37" xfId="1" applyFont="1" applyFill="1" applyBorder="1" applyAlignment="1" applyProtection="1">
      <alignment vertical="center"/>
    </xf>
    <xf numFmtId="0" fontId="7" fillId="0" borderId="39" xfId="2" applyFont="1" applyFill="1" applyBorder="1" applyAlignment="1" applyProtection="1">
      <alignment vertical="center"/>
    </xf>
    <xf numFmtId="0" fontId="7" fillId="0" borderId="171" xfId="0" applyFont="1" applyBorder="1" applyAlignment="1">
      <alignment horizontal="center" vertical="center"/>
    </xf>
    <xf numFmtId="0" fontId="7" fillId="0" borderId="172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249" xfId="1" applyFont="1" applyFill="1" applyBorder="1" applyAlignment="1" applyProtection="1">
      <alignment vertical="center"/>
    </xf>
    <xf numFmtId="0" fontId="7" fillId="0" borderId="170" xfId="1" applyFont="1" applyFill="1" applyBorder="1" applyAlignment="1" applyProtection="1">
      <alignment vertical="center"/>
    </xf>
    <xf numFmtId="0" fontId="7" fillId="0" borderId="169" xfId="2" applyFont="1" applyFill="1" applyBorder="1" applyAlignment="1" applyProtection="1">
      <alignment vertical="center" wrapText="1"/>
    </xf>
    <xf numFmtId="0" fontId="7" fillId="0" borderId="250" xfId="1" applyFont="1" applyFill="1" applyBorder="1" applyAlignment="1" applyProtection="1">
      <alignment vertical="center"/>
    </xf>
    <xf numFmtId="0" fontId="7" fillId="0" borderId="39" xfId="2" applyFont="1" applyFill="1" applyBorder="1" applyAlignment="1" applyProtection="1">
      <alignment vertical="center" wrapText="1"/>
    </xf>
    <xf numFmtId="0" fontId="7" fillId="0" borderId="52" xfId="1" applyFont="1" applyFill="1" applyBorder="1" applyAlignment="1" applyProtection="1">
      <alignment vertical="center"/>
    </xf>
    <xf numFmtId="0" fontId="7" fillId="0" borderId="52" xfId="2" applyFont="1" applyFill="1" applyBorder="1" applyAlignment="1" applyProtection="1">
      <alignment vertical="center" wrapText="1"/>
    </xf>
    <xf numFmtId="0" fontId="7" fillId="0" borderId="251" xfId="1" applyFont="1" applyFill="1" applyBorder="1" applyAlignment="1" applyProtection="1">
      <alignment horizontal="center" vertical="center"/>
    </xf>
    <xf numFmtId="0" fontId="7" fillId="0" borderId="252" xfId="1" applyFont="1" applyFill="1" applyBorder="1" applyAlignment="1" applyProtection="1">
      <alignment horizontal="center" vertical="center"/>
    </xf>
    <xf numFmtId="0" fontId="7" fillId="0" borderId="253" xfId="1" applyFont="1" applyFill="1" applyBorder="1" applyAlignment="1" applyProtection="1">
      <alignment horizontal="center" vertical="center"/>
    </xf>
    <xf numFmtId="0" fontId="7" fillId="0" borderId="254" xfId="1" applyFont="1" applyFill="1" applyBorder="1" applyAlignment="1" applyProtection="1">
      <alignment vertical="center"/>
    </xf>
    <xf numFmtId="0" fontId="7" fillId="0" borderId="255" xfId="1" applyFont="1" applyFill="1" applyBorder="1" applyAlignment="1" applyProtection="1">
      <alignment horizontal="center" vertical="center"/>
    </xf>
    <xf numFmtId="0" fontId="7" fillId="0" borderId="159" xfId="1" applyFont="1" applyFill="1" applyBorder="1" applyAlignment="1" applyProtection="1">
      <alignment horizontal="center" vertical="center"/>
    </xf>
    <xf numFmtId="0" fontId="7" fillId="0" borderId="169" xfId="1" applyFont="1" applyFill="1" applyBorder="1" applyAlignment="1" applyProtection="1">
      <alignment vertical="center" wrapText="1"/>
    </xf>
    <xf numFmtId="0" fontId="7" fillId="0" borderId="170" xfId="1" applyFont="1" applyFill="1" applyBorder="1" applyAlignment="1" applyProtection="1">
      <alignment horizontal="center" vertical="center"/>
    </xf>
    <xf numFmtId="0" fontId="7" fillId="0" borderId="227" xfId="1" applyFont="1" applyFill="1" applyBorder="1" applyAlignment="1" applyProtection="1">
      <alignment horizontal="center" vertical="center"/>
    </xf>
    <xf numFmtId="0" fontId="7" fillId="0" borderId="257" xfId="1" applyFont="1" applyFill="1" applyBorder="1" applyAlignment="1" applyProtection="1">
      <alignment horizontal="center" vertical="center"/>
    </xf>
    <xf numFmtId="0" fontId="7" fillId="0" borderId="258" xfId="1" applyFont="1" applyFill="1" applyBorder="1" applyAlignment="1" applyProtection="1">
      <alignment horizontal="center" vertical="center"/>
    </xf>
    <xf numFmtId="0" fontId="7" fillId="0" borderId="260" xfId="0" applyFont="1" applyBorder="1" applyAlignment="1">
      <alignment horizontal="center" vertical="center"/>
    </xf>
    <xf numFmtId="0" fontId="7" fillId="0" borderId="261" xfId="1" applyFont="1" applyFill="1" applyBorder="1" applyAlignment="1" applyProtection="1">
      <alignment horizontal="center" vertical="center"/>
    </xf>
    <xf numFmtId="0" fontId="4" fillId="0" borderId="182" xfId="0" applyFont="1" applyBorder="1" applyAlignment="1">
      <alignment horizontal="center" vertical="center" wrapText="1"/>
    </xf>
    <xf numFmtId="0" fontId="7" fillId="0" borderId="262" xfId="1" applyFont="1" applyFill="1" applyBorder="1" applyAlignment="1" applyProtection="1">
      <alignment vertical="center"/>
    </xf>
    <xf numFmtId="0" fontId="7" fillId="0" borderId="263" xfId="1" applyFont="1" applyFill="1" applyBorder="1" applyAlignment="1" applyProtection="1">
      <alignment horizontal="center" vertical="center"/>
    </xf>
    <xf numFmtId="0" fontId="7" fillId="0" borderId="264" xfId="1" applyFont="1" applyFill="1" applyBorder="1" applyAlignment="1" applyProtection="1">
      <alignment horizontal="center" vertical="center"/>
    </xf>
    <xf numFmtId="0" fontId="7" fillId="0" borderId="265" xfId="1" applyFont="1" applyFill="1" applyBorder="1" applyAlignment="1" applyProtection="1">
      <alignment horizontal="center" vertical="center"/>
    </xf>
    <xf numFmtId="0" fontId="6" fillId="0" borderId="0" xfId="3" applyFont="1"/>
    <xf numFmtId="0" fontId="7" fillId="0" borderId="266" xfId="1" applyFont="1" applyFill="1" applyBorder="1" applyAlignment="1" applyProtection="1">
      <alignment horizontal="center" vertical="center"/>
    </xf>
    <xf numFmtId="0" fontId="7" fillId="0" borderId="81" xfId="1" applyFont="1" applyFill="1" applyBorder="1" applyAlignment="1" applyProtection="1">
      <alignment horizontal="center" vertical="center" wrapText="1"/>
    </xf>
    <xf numFmtId="0" fontId="7" fillId="4" borderId="53" xfId="1" applyFont="1" applyFill="1" applyBorder="1" applyAlignment="1" applyProtection="1">
      <alignment vertical="center" wrapText="1"/>
    </xf>
    <xf numFmtId="0" fontId="7" fillId="4" borderId="38" xfId="1" applyFont="1" applyFill="1" applyBorder="1" applyAlignment="1" applyProtection="1">
      <alignment vertical="center" wrapText="1"/>
    </xf>
    <xf numFmtId="0" fontId="7" fillId="4" borderId="58" xfId="1" applyFont="1" applyFill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7" fillId="0" borderId="267" xfId="1" applyFont="1" applyFill="1" applyBorder="1" applyAlignment="1" applyProtection="1">
      <alignment vertical="center"/>
    </xf>
    <xf numFmtId="0" fontId="7" fillId="0" borderId="269" xfId="2" applyFont="1" applyFill="1" applyBorder="1" applyAlignment="1" applyProtection="1">
      <alignment vertical="center" wrapText="1"/>
    </xf>
    <xf numFmtId="0" fontId="7" fillId="0" borderId="274" xfId="1" applyFont="1" applyFill="1" applyBorder="1" applyAlignment="1" applyProtection="1">
      <alignment horizontal="center" vertical="center"/>
    </xf>
    <xf numFmtId="0" fontId="7" fillId="0" borderId="275" xfId="1" applyFont="1" applyFill="1" applyBorder="1" applyAlignment="1" applyProtection="1">
      <alignment horizontal="center" vertical="center"/>
    </xf>
    <xf numFmtId="0" fontId="7" fillId="0" borderId="276" xfId="1" applyFont="1" applyFill="1" applyBorder="1" applyAlignment="1" applyProtection="1">
      <alignment horizontal="center" vertical="center"/>
    </xf>
    <xf numFmtId="0" fontId="7" fillId="0" borderId="284" xfId="1" applyFont="1" applyFill="1" applyBorder="1" applyAlignment="1" applyProtection="1">
      <alignment vertical="center"/>
    </xf>
    <xf numFmtId="0" fontId="7" fillId="0" borderId="285" xfId="1" applyFont="1" applyFill="1" applyBorder="1" applyAlignment="1" applyProtection="1">
      <alignment vertical="center"/>
    </xf>
    <xf numFmtId="0" fontId="7" fillId="0" borderId="285" xfId="2" applyFont="1" applyFill="1" applyBorder="1" applyAlignment="1" applyProtection="1">
      <alignment vertical="center"/>
    </xf>
    <xf numFmtId="0" fontId="7" fillId="0" borderId="286" xfId="1" applyFont="1" applyFill="1" applyBorder="1" applyAlignment="1" applyProtection="1">
      <alignment vertical="center"/>
    </xf>
    <xf numFmtId="0" fontId="7" fillId="4" borderId="52" xfId="1" applyFont="1" applyFill="1" applyBorder="1" applyAlignment="1" applyProtection="1">
      <alignment vertical="center" wrapText="1"/>
    </xf>
    <xf numFmtId="0" fontId="9" fillId="0" borderId="38" xfId="1" applyFont="1" applyFill="1" applyBorder="1" applyAlignment="1" applyProtection="1">
      <alignment vertical="center"/>
    </xf>
    <xf numFmtId="0" fontId="9" fillId="0" borderId="38" xfId="2" applyFont="1" applyFill="1" applyBorder="1" applyAlignment="1" applyProtection="1">
      <alignment vertical="center"/>
    </xf>
    <xf numFmtId="0" fontId="9" fillId="0" borderId="68" xfId="1" applyFont="1" applyFill="1" applyBorder="1" applyAlignment="1" applyProtection="1">
      <alignment horizontal="center" vertical="center"/>
    </xf>
    <xf numFmtId="0" fontId="9" fillId="0" borderId="1" xfId="1" applyFont="1" applyFill="1" applyAlignment="1" applyProtection="1">
      <alignment horizontal="center" vertical="center"/>
    </xf>
    <xf numFmtId="0" fontId="9" fillId="0" borderId="64" xfId="1" applyFont="1" applyFill="1" applyBorder="1" applyAlignment="1" applyProtection="1">
      <alignment horizontal="center" vertical="center"/>
    </xf>
    <xf numFmtId="0" fontId="9" fillId="0" borderId="38" xfId="2" applyFont="1" applyFill="1" applyBorder="1" applyAlignment="1" applyProtection="1">
      <alignment vertical="center" wrapText="1"/>
    </xf>
    <xf numFmtId="0" fontId="9" fillId="0" borderId="67" xfId="1" applyFont="1" applyFill="1" applyBorder="1" applyAlignment="1" applyProtection="1">
      <alignment horizontal="center" vertical="center"/>
    </xf>
    <xf numFmtId="0" fontId="9" fillId="0" borderId="55" xfId="1" applyFont="1" applyFill="1" applyBorder="1" applyAlignment="1" applyProtection="1">
      <alignment horizontal="center" vertical="center"/>
    </xf>
    <xf numFmtId="0" fontId="9" fillId="0" borderId="63" xfId="1" applyFont="1" applyFill="1" applyBorder="1" applyAlignment="1" applyProtection="1">
      <alignment horizontal="center" vertical="center"/>
    </xf>
    <xf numFmtId="0" fontId="9" fillId="0" borderId="289" xfId="1" applyFont="1" applyFill="1" applyBorder="1" applyAlignment="1" applyProtection="1">
      <alignment horizontal="center" vertical="center"/>
    </xf>
    <xf numFmtId="0" fontId="9" fillId="0" borderId="290" xfId="1" applyFont="1" applyFill="1" applyBorder="1" applyAlignment="1" applyProtection="1">
      <alignment horizontal="center" vertical="center"/>
    </xf>
    <xf numFmtId="0" fontId="9" fillId="0" borderId="291" xfId="1" applyFont="1" applyFill="1" applyBorder="1" applyAlignment="1" applyProtection="1">
      <alignment horizontal="center" vertical="center"/>
    </xf>
    <xf numFmtId="0" fontId="7" fillId="0" borderId="66" xfId="2" applyFont="1" applyFill="1" applyBorder="1" applyAlignment="1" applyProtection="1">
      <alignment vertical="center" wrapText="1"/>
    </xf>
    <xf numFmtId="0" fontId="9" fillId="0" borderId="287" xfId="1" applyFont="1" applyFill="1" applyBorder="1" applyAlignment="1" applyProtection="1">
      <alignment vertical="center"/>
    </xf>
    <xf numFmtId="0" fontId="9" fillId="0" borderId="183" xfId="1" applyFont="1" applyFill="1" applyBorder="1" applyAlignment="1" applyProtection="1">
      <alignment vertical="center"/>
    </xf>
    <xf numFmtId="0" fontId="9" fillId="0" borderId="277" xfId="1" applyFont="1" applyFill="1" applyBorder="1" applyAlignment="1" applyProtection="1">
      <alignment vertical="center"/>
    </xf>
    <xf numFmtId="0" fontId="9" fillId="0" borderId="41" xfId="2" applyFont="1" applyFill="1" applyBorder="1" applyAlignment="1" applyProtection="1">
      <alignment vertical="center" wrapText="1"/>
    </xf>
    <xf numFmtId="0" fontId="9" fillId="0" borderId="17" xfId="1" applyFont="1" applyFill="1" applyBorder="1" applyAlignment="1" applyProtection="1">
      <alignment vertical="center"/>
    </xf>
    <xf numFmtId="0" fontId="9" fillId="0" borderId="112" xfId="1" applyFont="1" applyFill="1" applyBorder="1" applyAlignment="1" applyProtection="1">
      <alignment vertical="center"/>
    </xf>
    <xf numFmtId="0" fontId="9" fillId="0" borderId="53" xfId="1" applyFont="1" applyFill="1" applyBorder="1" applyAlignment="1" applyProtection="1">
      <alignment vertical="center"/>
    </xf>
    <xf numFmtId="0" fontId="9" fillId="0" borderId="279" xfId="2" applyFont="1" applyFill="1" applyBorder="1" applyAlignment="1" applyProtection="1">
      <alignment vertical="center"/>
    </xf>
    <xf numFmtId="0" fontId="9" fillId="0" borderId="281" xfId="1" applyFont="1" applyFill="1" applyBorder="1" applyAlignment="1" applyProtection="1">
      <alignment horizontal="center" vertical="center"/>
    </xf>
    <xf numFmtId="0" fontId="9" fillId="0" borderId="279" xfId="1" applyFont="1" applyFill="1" applyBorder="1" applyAlignment="1" applyProtection="1">
      <alignment vertical="center"/>
    </xf>
    <xf numFmtId="0" fontId="9" fillId="0" borderId="37" xfId="1" applyFont="1" applyFill="1" applyBorder="1" applyAlignment="1" applyProtection="1">
      <alignment vertical="center"/>
    </xf>
    <xf numFmtId="0" fontId="9" fillId="0" borderId="37" xfId="2" applyFont="1" applyFill="1" applyBorder="1" applyAlignment="1" applyProtection="1">
      <alignment vertical="center"/>
    </xf>
    <xf numFmtId="0" fontId="9" fillId="0" borderId="279" xfId="1" applyFont="1" applyFill="1" applyBorder="1" applyAlignment="1" applyProtection="1">
      <alignment vertical="center" wrapText="1"/>
    </xf>
    <xf numFmtId="0" fontId="9" fillId="0" borderId="280" xfId="1" applyFont="1" applyFill="1" applyBorder="1" applyAlignment="1" applyProtection="1">
      <alignment horizontal="center" vertical="center"/>
    </xf>
    <xf numFmtId="0" fontId="9" fillId="0" borderId="282" xfId="1" applyFont="1" applyFill="1" applyBorder="1" applyAlignment="1" applyProtection="1">
      <alignment horizontal="center" vertical="center"/>
    </xf>
    <xf numFmtId="0" fontId="9" fillId="0" borderId="278" xfId="1" applyFont="1" applyFill="1" applyBorder="1" applyAlignment="1" applyProtection="1">
      <alignment vertical="center"/>
    </xf>
    <xf numFmtId="0" fontId="9" fillId="0" borderId="288" xfId="1" applyFont="1" applyFill="1" applyBorder="1" applyAlignment="1" applyProtection="1">
      <alignment vertical="center"/>
    </xf>
    <xf numFmtId="0" fontId="9" fillId="0" borderId="109" xfId="1" applyFont="1" applyFill="1" applyBorder="1" applyAlignment="1" applyProtection="1">
      <alignment vertical="center"/>
    </xf>
    <xf numFmtId="0" fontId="9" fillId="0" borderId="116" xfId="1" applyFont="1" applyFill="1" applyBorder="1" applyAlignment="1" applyProtection="1">
      <alignment vertical="center"/>
    </xf>
    <xf numFmtId="0" fontId="9" fillId="0" borderId="294" xfId="1" applyFont="1" applyFill="1" applyBorder="1" applyAlignment="1" applyProtection="1">
      <alignment vertical="center"/>
    </xf>
    <xf numFmtId="0" fontId="9" fillId="0" borderId="197" xfId="1" applyFont="1" applyFill="1" applyBorder="1" applyAlignment="1" applyProtection="1">
      <alignment vertical="center"/>
    </xf>
    <xf numFmtId="0" fontId="9" fillId="0" borderId="295" xfId="1" applyFont="1" applyFill="1" applyBorder="1" applyAlignment="1" applyProtection="1">
      <alignment vertical="center"/>
    </xf>
    <xf numFmtId="0" fontId="9" fillId="0" borderId="226" xfId="1" applyFont="1" applyFill="1" applyBorder="1" applyAlignment="1" applyProtection="1">
      <alignment vertical="center"/>
    </xf>
    <xf numFmtId="0" fontId="9" fillId="0" borderId="262" xfId="1" applyFont="1" applyFill="1" applyBorder="1" applyAlignment="1" applyProtection="1">
      <alignment vertical="center"/>
    </xf>
    <xf numFmtId="0" fontId="9" fillId="0" borderId="106" xfId="1" applyFont="1" applyFill="1" applyBorder="1" applyAlignment="1" applyProtection="1">
      <alignment vertical="center"/>
    </xf>
    <xf numFmtId="0" fontId="7" fillId="0" borderId="50" xfId="2" applyFont="1" applyFill="1" applyBorder="1" applyAlignment="1" applyProtection="1">
      <alignment vertical="center" wrapText="1"/>
    </xf>
    <xf numFmtId="0" fontId="9" fillId="0" borderId="279" xfId="2" applyFont="1" applyFill="1" applyBorder="1" applyAlignment="1" applyProtection="1">
      <alignment vertical="center" wrapText="1"/>
    </xf>
    <xf numFmtId="0" fontId="9" fillId="0" borderId="288" xfId="2" applyFont="1" applyFill="1" applyBorder="1" applyAlignment="1" applyProtection="1">
      <alignment vertical="center" wrapText="1"/>
    </xf>
    <xf numFmtId="0" fontId="13" fillId="0" borderId="0" xfId="0" applyFont="1"/>
    <xf numFmtId="0" fontId="9" fillId="0" borderId="304" xfId="1" applyFont="1" applyFill="1" applyBorder="1" applyAlignment="1" applyProtection="1">
      <alignment vertical="center" wrapText="1"/>
    </xf>
    <xf numFmtId="0" fontId="9" fillId="0" borderId="183" xfId="1" applyFont="1" applyFill="1" applyBorder="1" applyAlignment="1" applyProtection="1">
      <alignment vertical="center" wrapText="1"/>
    </xf>
    <xf numFmtId="0" fontId="9" fillId="0" borderId="297" xfId="2" applyFont="1" applyFill="1" applyBorder="1" applyAlignment="1" applyProtection="1">
      <alignment horizontal="left" vertical="center" wrapText="1"/>
    </xf>
    <xf numFmtId="0" fontId="9" fillId="0" borderId="304" xfId="0" applyFont="1" applyBorder="1" applyAlignment="1">
      <alignment horizontal="center" vertical="center" wrapText="1"/>
    </xf>
    <xf numFmtId="0" fontId="9" fillId="0" borderId="302" xfId="0" applyFont="1" applyBorder="1" applyAlignment="1">
      <alignment horizontal="center" vertical="center" wrapText="1"/>
    </xf>
    <xf numFmtId="0" fontId="9" fillId="0" borderId="297" xfId="0" applyFont="1" applyBorder="1" applyAlignment="1">
      <alignment horizontal="center" vertical="center" wrapText="1"/>
    </xf>
    <xf numFmtId="0" fontId="9" fillId="0" borderId="304" xfId="0" applyFont="1" applyBorder="1" applyAlignment="1">
      <alignment vertical="center" wrapText="1"/>
    </xf>
    <xf numFmtId="0" fontId="9" fillId="0" borderId="302" xfId="0" applyFont="1" applyBorder="1" applyAlignment="1">
      <alignment vertical="center" wrapText="1"/>
    </xf>
    <xf numFmtId="0" fontId="9" fillId="0" borderId="297" xfId="0" applyFont="1" applyBorder="1" applyAlignment="1">
      <alignment vertical="center" wrapText="1"/>
    </xf>
    <xf numFmtId="0" fontId="9" fillId="0" borderId="300" xfId="1" applyFont="1" applyFill="1" applyBorder="1" applyAlignment="1" applyProtection="1">
      <alignment vertical="center" wrapText="1"/>
    </xf>
    <xf numFmtId="0" fontId="9" fillId="0" borderId="58" xfId="1" applyFont="1" applyFill="1" applyBorder="1" applyAlignment="1" applyProtection="1">
      <alignment vertical="center"/>
    </xf>
    <xf numFmtId="0" fontId="9" fillId="0" borderId="58" xfId="2" applyFont="1" applyFill="1" applyBorder="1" applyAlignment="1" applyProtection="1">
      <alignment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152" xfId="1" applyFont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vertical="center"/>
    </xf>
    <xf numFmtId="0" fontId="9" fillId="0" borderId="289" xfId="0" applyFont="1" applyBorder="1" applyAlignment="1">
      <alignment horizontal="center" vertical="center"/>
    </xf>
    <xf numFmtId="0" fontId="9" fillId="0" borderId="290" xfId="0" applyFont="1" applyBorder="1" applyAlignment="1">
      <alignment horizontal="center" vertical="center"/>
    </xf>
    <xf numFmtId="0" fontId="9" fillId="0" borderId="291" xfId="0" applyFont="1" applyBorder="1" applyAlignment="1">
      <alignment horizontal="center" vertical="center"/>
    </xf>
    <xf numFmtId="0" fontId="9" fillId="0" borderId="312" xfId="0" applyFont="1" applyBorder="1" applyAlignment="1">
      <alignment horizontal="center" vertical="center"/>
    </xf>
    <xf numFmtId="0" fontId="9" fillId="0" borderId="303" xfId="1" applyFont="1" applyFill="1" applyBorder="1" applyAlignment="1" applyProtection="1">
      <alignment vertical="center"/>
    </xf>
    <xf numFmtId="0" fontId="9" fillId="0" borderId="157" xfId="1" applyFont="1" applyFill="1" applyBorder="1" applyAlignment="1" applyProtection="1">
      <alignment vertical="center"/>
    </xf>
    <xf numFmtId="0" fontId="9" fillId="0" borderId="72" xfId="1" applyFont="1" applyFill="1" applyBorder="1" applyAlignment="1" applyProtection="1">
      <alignment vertical="center"/>
    </xf>
    <xf numFmtId="0" fontId="9" fillId="0" borderId="53" xfId="2" applyFont="1" applyFill="1" applyBorder="1" applyAlignment="1" applyProtection="1">
      <alignment vertical="center" wrapText="1"/>
    </xf>
    <xf numFmtId="0" fontId="9" fillId="0" borderId="82" xfId="1" applyFont="1" applyFill="1" applyBorder="1" applyAlignment="1" applyProtection="1">
      <alignment vertical="center"/>
    </xf>
    <xf numFmtId="0" fontId="4" fillId="0" borderId="109" xfId="1" applyFont="1" applyFill="1" applyBorder="1" applyAlignment="1" applyProtection="1">
      <alignment vertical="center"/>
    </xf>
    <xf numFmtId="0" fontId="4" fillId="0" borderId="112" xfId="1" applyFont="1" applyFill="1" applyBorder="1" applyAlignment="1" applyProtection="1">
      <alignment vertical="center"/>
    </xf>
    <xf numFmtId="0" fontId="4" fillId="0" borderId="37" xfId="1" applyFont="1" applyFill="1" applyBorder="1" applyAlignment="1" applyProtection="1">
      <alignment vertical="center"/>
    </xf>
    <xf numFmtId="0" fontId="9" fillId="0" borderId="7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4" fillId="0" borderId="108" xfId="1" applyFont="1" applyFill="1" applyBorder="1" applyAlignment="1" applyProtection="1">
      <alignment vertical="center"/>
    </xf>
    <xf numFmtId="0" fontId="4" fillId="0" borderId="38" xfId="1" applyFont="1" applyFill="1" applyBorder="1" applyAlignment="1" applyProtection="1">
      <alignment vertical="center"/>
    </xf>
    <xf numFmtId="0" fontId="7" fillId="0" borderId="101" xfId="1" applyFont="1" applyFill="1" applyBorder="1" applyAlignment="1" applyProtection="1">
      <alignment vertical="center" wrapText="1"/>
    </xf>
    <xf numFmtId="0" fontId="5" fillId="0" borderId="71" xfId="1" applyFont="1" applyFill="1" applyBorder="1" applyAlignment="1" applyProtection="1">
      <alignment vertical="center" wrapText="1"/>
    </xf>
    <xf numFmtId="0" fontId="4" fillId="0" borderId="15" xfId="1" applyFont="1" applyFill="1" applyBorder="1" applyAlignment="1" applyProtection="1">
      <alignment vertical="center" wrapText="1"/>
    </xf>
    <xf numFmtId="0" fontId="9" fillId="0" borderId="15" xfId="2" applyFont="1" applyFill="1" applyBorder="1" applyAlignment="1" applyProtection="1">
      <alignment vertical="center" wrapText="1"/>
    </xf>
    <xf numFmtId="0" fontId="9" fillId="0" borderId="16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1" xfId="1" applyFont="1" applyFill="1" applyAlignment="1" applyProtection="1">
      <alignment horizontal="center" vertical="center" wrapText="1"/>
    </xf>
    <xf numFmtId="0" fontId="9" fillId="0" borderId="64" xfId="1" applyFont="1" applyFill="1" applyBorder="1" applyAlignment="1" applyProtection="1">
      <alignment horizontal="center" vertical="center" wrapText="1"/>
    </xf>
    <xf numFmtId="0" fontId="9" fillId="0" borderId="68" xfId="1" applyFont="1" applyFill="1" applyBorder="1" applyAlignment="1" applyProtection="1">
      <alignment horizontal="center" vertical="center" wrapText="1"/>
    </xf>
    <xf numFmtId="0" fontId="9" fillId="0" borderId="152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vertical="center" wrapText="1"/>
    </xf>
    <xf numFmtId="0" fontId="9" fillId="5" borderId="279" xfId="1" applyFont="1" applyFill="1" applyBorder="1" applyAlignment="1" applyProtection="1">
      <alignment vertical="center"/>
    </xf>
    <xf numFmtId="0" fontId="9" fillId="5" borderId="279" xfId="1" applyFont="1" applyFill="1" applyBorder="1" applyAlignment="1" applyProtection="1">
      <alignment vertical="center" wrapText="1"/>
    </xf>
    <xf numFmtId="0" fontId="9" fillId="5" borderId="279" xfId="2" applyFont="1" applyFill="1" applyBorder="1" applyAlignment="1" applyProtection="1">
      <alignment vertical="center"/>
    </xf>
    <xf numFmtId="0" fontId="9" fillId="5" borderId="280" xfId="1" applyFont="1" applyFill="1" applyBorder="1" applyAlignment="1" applyProtection="1">
      <alignment horizontal="center" vertical="center"/>
    </xf>
    <xf numFmtId="0" fontId="9" fillId="5" borderId="281" xfId="1" applyFont="1" applyFill="1" applyBorder="1" applyAlignment="1" applyProtection="1">
      <alignment horizontal="center" vertical="center"/>
    </xf>
    <xf numFmtId="0" fontId="9" fillId="5" borderId="282" xfId="1" applyFont="1" applyFill="1" applyBorder="1" applyAlignment="1" applyProtection="1">
      <alignment horizontal="center" vertical="center"/>
    </xf>
    <xf numFmtId="0" fontId="9" fillId="5" borderId="279" xfId="2" applyFont="1" applyFill="1" applyBorder="1" applyProtection="1"/>
    <xf numFmtId="0" fontId="6" fillId="0" borderId="13" xfId="1" applyFont="1" applyFill="1" applyBorder="1" applyAlignment="1" applyProtection="1">
      <alignment vertical="center" wrapText="1"/>
    </xf>
    <xf numFmtId="0" fontId="6" fillId="0" borderId="184" xfId="1" applyFont="1" applyFill="1" applyBorder="1" applyAlignment="1" applyProtection="1">
      <alignment vertical="center" wrapText="1"/>
    </xf>
    <xf numFmtId="0" fontId="6" fillId="0" borderId="18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vertical="center" wrapText="1"/>
    </xf>
    <xf numFmtId="0" fontId="8" fillId="0" borderId="183" xfId="1" applyFont="1" applyFill="1" applyBorder="1" applyAlignment="1" applyProtection="1">
      <alignment vertical="center" wrapText="1"/>
    </xf>
    <xf numFmtId="0" fontId="6" fillId="0" borderId="53" xfId="1" applyFont="1" applyFill="1" applyBorder="1" applyAlignment="1" applyProtection="1">
      <alignment vertical="center" wrapText="1"/>
    </xf>
    <xf numFmtId="0" fontId="6" fillId="0" borderId="38" xfId="1" applyFont="1" applyFill="1" applyBorder="1" applyAlignment="1" applyProtection="1">
      <alignment vertical="center" wrapText="1"/>
    </xf>
    <xf numFmtId="0" fontId="6" fillId="0" borderId="169" xfId="1" applyFont="1" applyFill="1" applyBorder="1" applyAlignment="1" applyProtection="1">
      <alignment vertical="center" wrapText="1"/>
    </xf>
    <xf numFmtId="0" fontId="6" fillId="0" borderId="51" xfId="1" applyFont="1" applyFill="1" applyBorder="1" applyAlignment="1" applyProtection="1">
      <alignment vertical="center" wrapText="1"/>
    </xf>
    <xf numFmtId="0" fontId="8" fillId="0" borderId="53" xfId="1" applyFont="1" applyFill="1" applyBorder="1" applyAlignment="1" applyProtection="1">
      <alignment vertical="center" wrapText="1"/>
    </xf>
    <xf numFmtId="0" fontId="8" fillId="0" borderId="279" xfId="1" applyFont="1" applyFill="1" applyBorder="1" applyAlignment="1" applyProtection="1">
      <alignment vertical="center" wrapText="1"/>
    </xf>
    <xf numFmtId="0" fontId="6" fillId="0" borderId="37" xfId="1" applyFont="1" applyFill="1" applyBorder="1" applyAlignment="1" applyProtection="1">
      <alignment vertical="center" wrapText="1"/>
    </xf>
    <xf numFmtId="0" fontId="6" fillId="0" borderId="58" xfId="1" applyFont="1" applyFill="1" applyBorder="1" applyAlignment="1" applyProtection="1">
      <alignment vertical="center" wrapText="1"/>
    </xf>
    <xf numFmtId="0" fontId="8" fillId="0" borderId="288" xfId="1" applyFont="1" applyFill="1" applyBorder="1" applyAlignment="1" applyProtection="1">
      <alignment vertical="center" wrapText="1"/>
    </xf>
    <xf numFmtId="0" fontId="6" fillId="0" borderId="39" xfId="1" applyFont="1" applyFill="1" applyBorder="1" applyAlignment="1" applyProtection="1">
      <alignment vertical="center" wrapText="1"/>
    </xf>
    <xf numFmtId="0" fontId="8" fillId="0" borderId="37" xfId="1" applyFont="1" applyFill="1" applyBorder="1" applyAlignment="1" applyProtection="1">
      <alignment vertical="center" wrapText="1"/>
    </xf>
    <xf numFmtId="0" fontId="6" fillId="0" borderId="268" xfId="1" applyFont="1" applyFill="1" applyBorder="1" applyAlignment="1" applyProtection="1">
      <alignment vertical="center" wrapText="1"/>
    </xf>
    <xf numFmtId="0" fontId="6" fillId="0" borderId="53" xfId="1" applyFont="1" applyFill="1" applyBorder="1" applyAlignment="1" applyProtection="1">
      <alignment vertical="center"/>
    </xf>
    <xf numFmtId="0" fontId="6" fillId="0" borderId="169" xfId="1" applyFont="1" applyFill="1" applyBorder="1" applyAlignment="1" applyProtection="1">
      <alignment vertical="center"/>
    </xf>
    <xf numFmtId="0" fontId="6" fillId="0" borderId="37" xfId="1" applyFont="1" applyFill="1" applyBorder="1" applyAlignment="1" applyProtection="1">
      <alignment vertical="center"/>
    </xf>
    <xf numFmtId="0" fontId="8" fillId="0" borderId="37" xfId="1" applyFont="1" applyFill="1" applyBorder="1" applyAlignment="1" applyProtection="1">
      <alignment vertical="center"/>
    </xf>
    <xf numFmtId="0" fontId="8" fillId="0" borderId="53" xfId="1" applyFont="1" applyFill="1" applyBorder="1" applyAlignment="1" applyProtection="1">
      <alignment vertical="center"/>
    </xf>
    <xf numFmtId="0" fontId="6" fillId="0" borderId="58" xfId="1" applyFont="1" applyFill="1" applyBorder="1" applyAlignment="1" applyProtection="1">
      <alignment vertical="center"/>
    </xf>
    <xf numFmtId="0" fontId="8" fillId="0" borderId="288" xfId="1" applyFont="1" applyFill="1" applyBorder="1" applyAlignment="1" applyProtection="1">
      <alignment vertical="center"/>
    </xf>
    <xf numFmtId="0" fontId="6" fillId="0" borderId="40" xfId="1" applyFont="1" applyFill="1" applyBorder="1" applyAlignment="1" applyProtection="1">
      <alignment vertical="center"/>
    </xf>
    <xf numFmtId="0" fontId="6" fillId="0" borderId="39" xfId="1" applyFont="1" applyFill="1" applyBorder="1" applyAlignment="1" applyProtection="1">
      <alignment vertical="center"/>
    </xf>
    <xf numFmtId="0" fontId="6" fillId="0" borderId="197" xfId="1" applyFont="1" applyFill="1" applyBorder="1" applyAlignment="1" applyProtection="1">
      <alignment vertical="center"/>
    </xf>
    <xf numFmtId="0" fontId="6" fillId="0" borderId="195" xfId="1" applyFont="1" applyFill="1" applyBorder="1" applyAlignment="1" applyProtection="1">
      <alignment vertical="center"/>
    </xf>
    <xf numFmtId="0" fontId="5" fillId="7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0" fillId="6" borderId="0" xfId="0" applyFill="1"/>
    <xf numFmtId="0" fontId="0" fillId="7" borderId="0" xfId="0" applyFill="1"/>
    <xf numFmtId="0" fontId="8" fillId="0" borderId="313" xfId="0" applyFont="1" applyBorder="1" applyAlignment="1">
      <alignment horizontal="center" vertical="center" textRotation="90" wrapText="1"/>
    </xf>
    <xf numFmtId="0" fontId="7" fillId="6" borderId="10" xfId="0" applyFont="1" applyFill="1" applyBorder="1" applyAlignment="1">
      <alignment horizontal="center" vertical="center" wrapText="1"/>
    </xf>
    <xf numFmtId="0" fontId="8" fillId="0" borderId="292" xfId="2" applyFont="1" applyFill="1" applyBorder="1" applyAlignment="1" applyProtection="1">
      <alignment vertical="center" wrapText="1"/>
    </xf>
    <xf numFmtId="0" fontId="7" fillId="9" borderId="179" xfId="1" applyFont="1" applyFill="1" applyBorder="1" applyAlignment="1" applyProtection="1">
      <alignment vertical="center" wrapText="1"/>
    </xf>
    <xf numFmtId="0" fontId="7" fillId="9" borderId="210" xfId="2" applyFont="1" applyFill="1" applyBorder="1" applyAlignment="1" applyProtection="1">
      <alignment horizontal="left" vertical="center" wrapText="1"/>
    </xf>
    <xf numFmtId="0" fontId="7" fillId="9" borderId="207" xfId="1" applyFont="1" applyFill="1" applyBorder="1" applyAlignment="1" applyProtection="1">
      <alignment horizontal="center" vertical="center" wrapText="1"/>
    </xf>
    <xf numFmtId="0" fontId="7" fillId="9" borderId="175" xfId="1" applyFont="1" applyFill="1" applyBorder="1" applyAlignment="1" applyProtection="1">
      <alignment horizontal="center" vertical="center" wrapText="1"/>
    </xf>
    <xf numFmtId="0" fontId="7" fillId="9" borderId="210" xfId="1" applyFont="1" applyFill="1" applyBorder="1" applyAlignment="1" applyProtection="1">
      <alignment horizontal="center" vertical="center" wrapText="1"/>
    </xf>
    <xf numFmtId="0" fontId="7" fillId="9" borderId="235" xfId="0" applyFont="1" applyFill="1" applyBorder="1" applyAlignment="1">
      <alignment horizontal="center" vertical="center" wrapText="1"/>
    </xf>
    <xf numFmtId="0" fontId="7" fillId="9" borderId="236" xfId="0" applyFont="1" applyFill="1" applyBorder="1" applyAlignment="1">
      <alignment horizontal="center" vertical="center" wrapText="1"/>
    </xf>
    <xf numFmtId="0" fontId="7" fillId="9" borderId="237" xfId="0" applyFont="1" applyFill="1" applyBorder="1" applyAlignment="1">
      <alignment horizontal="center" vertical="center" wrapText="1"/>
    </xf>
    <xf numFmtId="0" fontId="7" fillId="9" borderId="184" xfId="1" applyFont="1" applyFill="1" applyBorder="1" applyAlignment="1" applyProtection="1">
      <alignment vertical="center" wrapText="1"/>
    </xf>
    <xf numFmtId="0" fontId="7" fillId="9" borderId="207" xfId="1" applyFont="1" applyFill="1" applyBorder="1" applyAlignment="1" applyProtection="1">
      <alignment vertical="center" wrapText="1"/>
    </xf>
    <xf numFmtId="0" fontId="7" fillId="9" borderId="207" xfId="0" applyFont="1" applyFill="1" applyBorder="1" applyAlignment="1">
      <alignment horizontal="center" vertical="center" wrapText="1"/>
    </xf>
    <xf numFmtId="0" fontId="7" fillId="9" borderId="175" xfId="0" applyFont="1" applyFill="1" applyBorder="1" applyAlignment="1">
      <alignment horizontal="center" vertical="center" wrapText="1"/>
    </xf>
    <xf numFmtId="0" fontId="7" fillId="9" borderId="210" xfId="0" applyFont="1" applyFill="1" applyBorder="1" applyAlignment="1">
      <alignment horizontal="center" vertical="center" wrapText="1"/>
    </xf>
    <xf numFmtId="0" fontId="7" fillId="9" borderId="235" xfId="1" applyFont="1" applyFill="1" applyBorder="1" applyAlignment="1" applyProtection="1">
      <alignment horizontal="center" vertical="center" wrapText="1"/>
    </xf>
    <xf numFmtId="0" fontId="7" fillId="9" borderId="236" xfId="1" applyFont="1" applyFill="1" applyBorder="1" applyAlignment="1" applyProtection="1">
      <alignment horizontal="center" vertical="center" wrapText="1"/>
    </xf>
    <xf numFmtId="0" fontId="7" fillId="9" borderId="237" xfId="1" applyFont="1" applyFill="1" applyBorder="1" applyAlignment="1" applyProtection="1">
      <alignment horizontal="center" vertical="center" wrapText="1"/>
    </xf>
    <xf numFmtId="0" fontId="7" fillId="9" borderId="187" xfId="1" applyFont="1" applyFill="1" applyBorder="1" applyAlignment="1" applyProtection="1">
      <alignment vertical="center" wrapText="1"/>
    </xf>
    <xf numFmtId="0" fontId="7" fillId="9" borderId="180" xfId="1" applyFont="1" applyFill="1" applyBorder="1" applyAlignment="1" applyProtection="1">
      <alignment vertical="center" wrapText="1"/>
    </xf>
    <xf numFmtId="0" fontId="7" fillId="9" borderId="208" xfId="2" applyFont="1" applyFill="1" applyBorder="1" applyAlignment="1" applyProtection="1">
      <alignment horizontal="left" vertical="center" wrapText="1"/>
    </xf>
    <xf numFmtId="0" fontId="7" fillId="9" borderId="180" xfId="0" applyFont="1" applyFill="1" applyBorder="1" applyAlignment="1">
      <alignment horizontal="center" vertical="center" wrapText="1"/>
    </xf>
    <xf numFmtId="0" fontId="7" fillId="9" borderId="248" xfId="0" applyFont="1" applyFill="1" applyBorder="1" applyAlignment="1">
      <alignment horizontal="center" vertical="center" wrapText="1"/>
    </xf>
    <xf numFmtId="0" fontId="7" fillId="9" borderId="208" xfId="0" applyFont="1" applyFill="1" applyBorder="1" applyAlignment="1">
      <alignment horizontal="center" vertical="center" wrapText="1"/>
    </xf>
    <xf numFmtId="0" fontId="7" fillId="9" borderId="203" xfId="0" applyFont="1" applyFill="1" applyBorder="1" applyAlignment="1">
      <alignment horizontal="center" vertical="center" wrapText="1"/>
    </xf>
    <xf numFmtId="0" fontId="7" fillId="9" borderId="204" xfId="0" applyFont="1" applyFill="1" applyBorder="1" applyAlignment="1">
      <alignment horizontal="center" vertical="center" wrapText="1"/>
    </xf>
    <xf numFmtId="0" fontId="7" fillId="9" borderId="209" xfId="0" applyFont="1" applyFill="1" applyBorder="1" applyAlignment="1">
      <alignment horizontal="center" vertical="center" wrapText="1"/>
    </xf>
    <xf numFmtId="0" fontId="7" fillId="9" borderId="203" xfId="1" applyFont="1" applyFill="1" applyBorder="1" applyAlignment="1" applyProtection="1">
      <alignment horizontal="center" vertical="center" wrapText="1"/>
    </xf>
    <xf numFmtId="0" fontId="7" fillId="9" borderId="204" xfId="1" applyFont="1" applyFill="1" applyBorder="1" applyAlignment="1" applyProtection="1">
      <alignment horizontal="center" vertical="center" wrapText="1"/>
    </xf>
    <xf numFmtId="0" fontId="7" fillId="9" borderId="209" xfId="1" applyFont="1" applyFill="1" applyBorder="1" applyAlignment="1" applyProtection="1">
      <alignment horizontal="center" vertical="center" wrapText="1"/>
    </xf>
    <xf numFmtId="0" fontId="7" fillId="9" borderId="181" xfId="1" applyFont="1" applyFill="1" applyBorder="1" applyAlignment="1" applyProtection="1">
      <alignment vertical="center" wrapText="1"/>
    </xf>
    <xf numFmtId="0" fontId="7" fillId="9" borderId="30" xfId="1" applyFont="1" applyFill="1" applyBorder="1" applyAlignment="1" applyProtection="1">
      <alignment vertical="center" wrapText="1"/>
    </xf>
    <xf numFmtId="0" fontId="7" fillId="9" borderId="22" xfId="2" applyFont="1" applyFill="1" applyBorder="1" applyAlignment="1" applyProtection="1">
      <alignment horizontal="left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7" fillId="9" borderId="220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9" borderId="242" xfId="0" applyFont="1" applyFill="1" applyBorder="1" applyAlignment="1">
      <alignment horizontal="center" vertical="center" wrapText="1"/>
    </xf>
    <xf numFmtId="0" fontId="7" fillId="9" borderId="241" xfId="0" applyFont="1" applyFill="1" applyBorder="1" applyAlignment="1">
      <alignment vertical="center" wrapText="1"/>
    </xf>
    <xf numFmtId="0" fontId="7" fillId="9" borderId="242" xfId="0" applyFont="1" applyFill="1" applyBorder="1" applyAlignment="1">
      <alignment vertical="center" wrapText="1"/>
    </xf>
    <xf numFmtId="0" fontId="7" fillId="9" borderId="243" xfId="0" applyFont="1" applyFill="1" applyBorder="1" applyAlignment="1">
      <alignment vertical="center" wrapText="1"/>
    </xf>
    <xf numFmtId="0" fontId="7" fillId="9" borderId="18" xfId="1" applyFont="1" applyFill="1" applyBorder="1" applyAlignment="1" applyProtection="1">
      <alignment vertical="center" wrapText="1"/>
    </xf>
    <xf numFmtId="0" fontId="7" fillId="9" borderId="30" xfId="0" applyFont="1" applyFill="1" applyBorder="1" applyAlignment="1">
      <alignment vertical="center" wrapText="1"/>
    </xf>
    <xf numFmtId="0" fontId="7" fillId="9" borderId="220" xfId="0" applyFont="1" applyFill="1" applyBorder="1" applyAlignment="1">
      <alignment vertical="center" wrapText="1"/>
    </xf>
    <xf numFmtId="0" fontId="7" fillId="9" borderId="22" xfId="0" applyFont="1" applyFill="1" applyBorder="1" applyAlignment="1">
      <alignment vertical="center" wrapText="1"/>
    </xf>
    <xf numFmtId="0" fontId="8" fillId="6" borderId="210" xfId="0" applyFont="1" applyFill="1" applyBorder="1" applyAlignment="1">
      <alignment horizontal="center" vertical="center"/>
    </xf>
    <xf numFmtId="0" fontId="0" fillId="6" borderId="10" xfId="0" applyFill="1" applyBorder="1"/>
    <xf numFmtId="0" fontId="8" fillId="6" borderId="3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1" xfId="0" applyBorder="1" applyAlignment="1">
      <alignment horizontal="center" vertical="center"/>
    </xf>
    <xf numFmtId="0" fontId="5" fillId="0" borderId="19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3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0" borderId="317" xfId="1" applyFont="1" applyFill="1" applyBorder="1" applyAlignment="1" applyProtection="1">
      <alignment horizontal="center" vertical="center"/>
    </xf>
    <xf numFmtId="0" fontId="7" fillId="0" borderId="318" xfId="1" applyFont="1" applyFill="1" applyBorder="1" applyAlignment="1" applyProtection="1">
      <alignment horizontal="center" vertical="center"/>
    </xf>
    <xf numFmtId="0" fontId="7" fillId="0" borderId="191" xfId="1" applyFont="1" applyFill="1" applyBorder="1" applyAlignment="1" applyProtection="1">
      <alignment horizontal="center" vertical="center"/>
    </xf>
    <xf numFmtId="0" fontId="7" fillId="0" borderId="319" xfId="1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7" fillId="0" borderId="202" xfId="1" applyFont="1" applyFill="1" applyBorder="1" applyAlignment="1" applyProtection="1">
      <alignment horizontal="center" vertical="center"/>
    </xf>
    <xf numFmtId="0" fontId="7" fillId="0" borderId="320" xfId="1" applyFont="1" applyFill="1" applyBorder="1" applyAlignment="1" applyProtection="1">
      <alignment horizontal="center" vertical="center"/>
    </xf>
    <xf numFmtId="0" fontId="5" fillId="0" borderId="192" xfId="0" applyFont="1" applyBorder="1" applyAlignment="1">
      <alignment horizontal="center" vertical="center"/>
    </xf>
    <xf numFmtId="0" fontId="7" fillId="9" borderId="108" xfId="1" applyFont="1" applyFill="1" applyBorder="1" applyAlignment="1" applyProtection="1">
      <alignment vertical="center"/>
    </xf>
    <xf numFmtId="0" fontId="7" fillId="9" borderId="42" xfId="2" applyFont="1" applyFill="1" applyBorder="1" applyAlignment="1" applyProtection="1">
      <alignment vertical="center" wrapText="1"/>
    </xf>
    <xf numFmtId="0" fontId="7" fillId="9" borderId="73" xfId="1" applyFont="1" applyFill="1" applyBorder="1" applyAlignment="1" applyProtection="1">
      <alignment horizontal="center" vertical="center"/>
    </xf>
    <xf numFmtId="0" fontId="7" fillId="9" borderId="3" xfId="1" applyFont="1" applyFill="1" applyBorder="1" applyAlignment="1" applyProtection="1">
      <alignment horizontal="center" vertical="center"/>
    </xf>
    <xf numFmtId="0" fontId="7" fillId="9" borderId="71" xfId="1" applyFont="1" applyFill="1" applyBorder="1" applyAlignment="1" applyProtection="1">
      <alignment horizontal="center" vertical="center"/>
    </xf>
    <xf numFmtId="0" fontId="7" fillId="9" borderId="15" xfId="1" applyFont="1" applyFill="1" applyBorder="1" applyAlignment="1" applyProtection="1">
      <alignment vertical="center"/>
    </xf>
    <xf numFmtId="0" fontId="7" fillId="9" borderId="226" xfId="1" applyFont="1" applyFill="1" applyBorder="1" applyAlignment="1" applyProtection="1">
      <alignment vertical="center"/>
    </xf>
    <xf numFmtId="0" fontId="7" fillId="9" borderId="110" xfId="1" applyFont="1" applyFill="1" applyBorder="1" applyAlignment="1" applyProtection="1">
      <alignment vertical="center"/>
    </xf>
    <xf numFmtId="0" fontId="7" fillId="9" borderId="62" xfId="2" applyFont="1" applyFill="1" applyBorder="1" applyAlignment="1" applyProtection="1">
      <alignment vertical="center" wrapText="1"/>
    </xf>
    <xf numFmtId="0" fontId="7" fillId="9" borderId="69" xfId="1" applyFont="1" applyFill="1" applyBorder="1" applyAlignment="1" applyProtection="1">
      <alignment horizontal="center" vertical="center"/>
    </xf>
    <xf numFmtId="0" fontId="7" fillId="9" borderId="57" xfId="1" applyFont="1" applyFill="1" applyBorder="1" applyAlignment="1" applyProtection="1">
      <alignment horizontal="center" vertical="center"/>
    </xf>
    <xf numFmtId="0" fontId="7" fillId="9" borderId="65" xfId="1" applyFont="1" applyFill="1" applyBorder="1" applyAlignment="1" applyProtection="1">
      <alignment horizontal="center" vertical="center"/>
    </xf>
    <xf numFmtId="0" fontId="7" fillId="9" borderId="156" xfId="1" applyFont="1" applyFill="1" applyBorder="1" applyAlignment="1" applyProtection="1">
      <alignment vertical="center"/>
    </xf>
    <xf numFmtId="0" fontId="4" fillId="0" borderId="18" xfId="0" applyFont="1" applyBorder="1" applyAlignment="1">
      <alignment horizontal="center" vertical="center"/>
    </xf>
    <xf numFmtId="0" fontId="7" fillId="9" borderId="38" xfId="2" applyFont="1" applyFill="1" applyBorder="1" applyAlignment="1" applyProtection="1">
      <alignment vertical="center"/>
    </xf>
    <xf numFmtId="0" fontId="7" fillId="9" borderId="68" xfId="1" applyFont="1" applyFill="1" applyBorder="1" applyAlignment="1" applyProtection="1">
      <alignment horizontal="center" vertical="center"/>
    </xf>
    <xf numFmtId="0" fontId="7" fillId="9" borderId="1" xfId="1" applyFont="1" applyFill="1" applyAlignment="1" applyProtection="1">
      <alignment horizontal="center" vertical="center"/>
    </xf>
    <xf numFmtId="0" fontId="7" fillId="9" borderId="64" xfId="1" applyFont="1" applyFill="1" applyBorder="1" applyAlignment="1" applyProtection="1">
      <alignment horizontal="center" vertical="center"/>
    </xf>
    <xf numFmtId="0" fontId="7" fillId="9" borderId="109" xfId="1" applyFont="1" applyFill="1" applyBorder="1" applyAlignment="1" applyProtection="1">
      <alignment vertical="center"/>
    </xf>
    <xf numFmtId="0" fontId="7" fillId="9" borderId="82" xfId="1" applyFont="1" applyFill="1" applyBorder="1" applyAlignment="1" applyProtection="1">
      <alignment horizontal="center" vertical="center"/>
    </xf>
    <xf numFmtId="0" fontId="7" fillId="9" borderId="169" xfId="1" applyFont="1" applyFill="1" applyBorder="1" applyAlignment="1" applyProtection="1">
      <alignment vertical="center"/>
    </xf>
    <xf numFmtId="0" fontId="7" fillId="9" borderId="112" xfId="1" applyFont="1" applyFill="1" applyBorder="1" applyAlignment="1" applyProtection="1">
      <alignment vertical="center"/>
    </xf>
    <xf numFmtId="0" fontId="6" fillId="9" borderId="37" xfId="1" applyFont="1" applyFill="1" applyBorder="1" applyAlignment="1" applyProtection="1">
      <alignment vertical="center" wrapText="1"/>
    </xf>
    <xf numFmtId="0" fontId="7" fillId="9" borderId="37" xfId="2" applyFont="1" applyFill="1" applyBorder="1" applyAlignment="1" applyProtection="1">
      <alignment vertical="center"/>
    </xf>
    <xf numFmtId="0" fontId="7" fillId="9" borderId="113" xfId="1" applyFont="1" applyFill="1" applyBorder="1" applyAlignment="1" applyProtection="1">
      <alignment vertical="center"/>
    </xf>
    <xf numFmtId="0" fontId="7" fillId="0" borderId="107" xfId="1" applyFont="1" applyFill="1" applyBorder="1" applyAlignment="1" applyProtection="1">
      <alignment horizontal="center" vertical="center"/>
    </xf>
    <xf numFmtId="0" fontId="7" fillId="0" borderId="109" xfId="1" applyFont="1" applyFill="1" applyBorder="1" applyAlignment="1" applyProtection="1">
      <alignment horizontal="center" vertical="center"/>
    </xf>
    <xf numFmtId="0" fontId="7" fillId="0" borderId="262" xfId="1" applyFont="1" applyFill="1" applyBorder="1" applyAlignment="1" applyProtection="1">
      <alignment horizontal="center" vertical="center"/>
    </xf>
    <xf numFmtId="0" fontId="9" fillId="0" borderId="294" xfId="1" applyFont="1" applyFill="1" applyBorder="1" applyAlignment="1" applyProtection="1">
      <alignment horizontal="center" vertical="center"/>
    </xf>
    <xf numFmtId="0" fontId="7" fillId="0" borderId="113" xfId="1" applyFont="1" applyFill="1" applyBorder="1" applyAlignment="1" applyProtection="1">
      <alignment horizontal="center" vertical="center"/>
    </xf>
    <xf numFmtId="0" fontId="9" fillId="0" borderId="295" xfId="1" applyFont="1" applyFill="1" applyBorder="1" applyAlignment="1" applyProtection="1">
      <alignment horizontal="center" vertical="center"/>
    </xf>
    <xf numFmtId="0" fontId="9" fillId="0" borderId="262" xfId="1" applyFont="1" applyFill="1" applyBorder="1" applyAlignment="1" applyProtection="1">
      <alignment horizontal="center" vertical="center"/>
    </xf>
    <xf numFmtId="0" fontId="5" fillId="6" borderId="192" xfId="0" applyFont="1" applyFill="1" applyBorder="1" applyAlignment="1">
      <alignment horizontal="center" vertical="center"/>
    </xf>
    <xf numFmtId="0" fontId="5" fillId="0" borderId="321" xfId="0" applyFont="1" applyBorder="1" applyAlignment="1">
      <alignment horizontal="center" vertical="center"/>
    </xf>
    <xf numFmtId="0" fontId="7" fillId="0" borderId="17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5" fillId="0" borderId="322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60" xfId="1" applyFont="1" applyFill="1" applyBorder="1" applyAlignment="1" applyProtection="1">
      <alignment horizontal="center" vertical="center"/>
    </xf>
    <xf numFmtId="0" fontId="6" fillId="0" borderId="79" xfId="1" applyFont="1" applyFill="1" applyBorder="1" applyAlignment="1" applyProtection="1">
      <alignment horizontal="center" vertical="center"/>
    </xf>
    <xf numFmtId="0" fontId="6" fillId="0" borderId="68" xfId="1" applyFont="1" applyFill="1" applyBorder="1" applyAlignment="1" applyProtection="1">
      <alignment horizontal="center" vertical="center"/>
    </xf>
    <xf numFmtId="0" fontId="6" fillId="0" borderId="1" xfId="1" applyFont="1" applyFill="1" applyAlignment="1" applyProtection="1">
      <alignment horizontal="center" vertical="center"/>
    </xf>
    <xf numFmtId="0" fontId="6" fillId="0" borderId="64" xfId="1" applyFont="1" applyFill="1" applyBorder="1" applyAlignment="1" applyProtection="1">
      <alignment horizontal="center" vertical="center"/>
    </xf>
    <xf numFmtId="0" fontId="18" fillId="6" borderId="133" xfId="0" applyFont="1" applyFill="1" applyBorder="1" applyAlignment="1">
      <alignment horizontal="center" vertical="center"/>
    </xf>
    <xf numFmtId="0" fontId="5" fillId="6" borderId="92" xfId="0" applyFont="1" applyFill="1" applyBorder="1" applyAlignment="1">
      <alignment vertical="center"/>
    </xf>
    <xf numFmtId="0" fontId="8" fillId="6" borderId="192" xfId="0" applyFont="1" applyFill="1" applyBorder="1" applyAlignment="1">
      <alignment horizontal="center" vertical="center"/>
    </xf>
    <xf numFmtId="0" fontId="7" fillId="9" borderId="38" xfId="2" applyFont="1" applyFill="1" applyBorder="1" applyAlignment="1" applyProtection="1">
      <alignment vertical="center" wrapText="1"/>
    </xf>
    <xf numFmtId="0" fontId="7" fillId="9" borderId="96" xfId="1" applyFont="1" applyFill="1" applyBorder="1" applyAlignment="1" applyProtection="1">
      <alignment horizontal="center" vertical="center"/>
    </xf>
    <xf numFmtId="0" fontId="7" fillId="9" borderId="257" xfId="1" applyFont="1" applyFill="1" applyBorder="1" applyAlignment="1" applyProtection="1">
      <alignment horizontal="center" vertical="center"/>
    </xf>
    <xf numFmtId="0" fontId="7" fillId="9" borderId="42" xfId="1" applyFont="1" applyFill="1" applyBorder="1" applyAlignment="1" applyProtection="1">
      <alignment horizontal="center" vertical="center"/>
    </xf>
    <xf numFmtId="0" fontId="6" fillId="9" borderId="38" xfId="1" applyFont="1" applyFill="1" applyBorder="1" applyAlignment="1" applyProtection="1">
      <alignment vertical="center" wrapText="1"/>
    </xf>
    <xf numFmtId="0" fontId="7" fillId="9" borderId="51" xfId="2" applyFont="1" applyFill="1" applyBorder="1" applyAlignment="1" applyProtection="1">
      <alignment vertical="center" wrapText="1"/>
    </xf>
    <xf numFmtId="0" fontId="7" fillId="9" borderId="98" xfId="1" applyFont="1" applyFill="1" applyBorder="1" applyAlignment="1" applyProtection="1">
      <alignment horizontal="center" vertical="center"/>
    </xf>
    <xf numFmtId="0" fontId="7" fillId="9" borderId="259" xfId="1" applyFont="1" applyFill="1" applyBorder="1" applyAlignment="1" applyProtection="1">
      <alignment horizontal="center" vertical="center"/>
    </xf>
    <xf numFmtId="0" fontId="7" fillId="9" borderId="100" xfId="1" applyFont="1" applyFill="1" applyBorder="1" applyAlignment="1" applyProtection="1">
      <alignment horizontal="center" vertical="center"/>
    </xf>
    <xf numFmtId="0" fontId="7" fillId="9" borderId="62" xfId="1" applyFont="1" applyFill="1" applyBorder="1" applyAlignment="1" applyProtection="1">
      <alignment horizontal="center" vertical="center"/>
    </xf>
    <xf numFmtId="0" fontId="7" fillId="9" borderId="51" xfId="1" applyFont="1" applyFill="1" applyBorder="1" applyAlignment="1" applyProtection="1">
      <alignment vertical="center"/>
    </xf>
    <xf numFmtId="0" fontId="7" fillId="9" borderId="38" xfId="1" applyFont="1" applyFill="1" applyBorder="1" applyAlignment="1" applyProtection="1">
      <alignment vertical="center"/>
    </xf>
    <xf numFmtId="0" fontId="6" fillId="0" borderId="26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9" borderId="42" xfId="1" applyFont="1" applyFill="1" applyBorder="1" applyAlignment="1" applyProtection="1">
      <alignment horizontal="center" vertical="center"/>
    </xf>
    <xf numFmtId="0" fontId="6" fillId="9" borderId="257" xfId="1" applyFont="1" applyFill="1" applyBorder="1" applyAlignment="1" applyProtection="1">
      <alignment horizontal="center" vertical="center"/>
    </xf>
    <xf numFmtId="0" fontId="6" fillId="9" borderId="96" xfId="1" applyFont="1" applyFill="1" applyBorder="1" applyAlignment="1" applyProtection="1">
      <alignment horizontal="center" vertical="center"/>
    </xf>
    <xf numFmtId="0" fontId="6" fillId="0" borderId="42" xfId="1" applyFont="1" applyFill="1" applyBorder="1" applyAlignment="1" applyProtection="1">
      <alignment horizontal="center" vertical="center"/>
    </xf>
    <xf numFmtId="0" fontId="6" fillId="0" borderId="257" xfId="1" applyFont="1" applyFill="1" applyBorder="1" applyAlignment="1" applyProtection="1">
      <alignment horizontal="center" vertical="center"/>
    </xf>
    <xf numFmtId="0" fontId="6" fillId="0" borderId="96" xfId="1" applyFont="1" applyFill="1" applyBorder="1" applyAlignment="1" applyProtection="1">
      <alignment horizontal="center" vertical="center"/>
    </xf>
    <xf numFmtId="0" fontId="6" fillId="0" borderId="82" xfId="1" applyFont="1" applyFill="1" applyBorder="1" applyAlignment="1" applyProtection="1">
      <alignment horizontal="center" vertical="center"/>
    </xf>
    <xf numFmtId="0" fontId="6" fillId="0" borderId="258" xfId="1" applyFont="1" applyFill="1" applyBorder="1" applyAlignment="1" applyProtection="1">
      <alignment horizontal="center" vertical="center"/>
    </xf>
    <xf numFmtId="0" fontId="6" fillId="0" borderId="170" xfId="1" applyFont="1" applyFill="1" applyBorder="1" applyAlignment="1" applyProtection="1">
      <alignment horizontal="center" vertical="center"/>
    </xf>
    <xf numFmtId="0" fontId="6" fillId="0" borderId="261" xfId="1" applyFont="1" applyFill="1" applyBorder="1" applyAlignment="1" applyProtection="1">
      <alignment horizontal="center" vertical="center"/>
    </xf>
    <xf numFmtId="0" fontId="6" fillId="0" borderId="101" xfId="1" applyFont="1" applyFill="1" applyBorder="1" applyAlignment="1" applyProtection="1">
      <alignment horizontal="center" vertical="center"/>
    </xf>
    <xf numFmtId="0" fontId="25" fillId="0" borderId="42" xfId="1" applyFont="1" applyFill="1" applyBorder="1" applyAlignment="1" applyProtection="1">
      <alignment horizontal="center" vertical="center"/>
    </xf>
    <xf numFmtId="0" fontId="25" fillId="0" borderId="257" xfId="1" applyFont="1" applyFill="1" applyBorder="1" applyAlignment="1" applyProtection="1">
      <alignment horizontal="center" vertical="center"/>
    </xf>
    <xf numFmtId="0" fontId="7" fillId="9" borderId="41" xfId="2" applyFont="1" applyFill="1" applyBorder="1" applyAlignment="1" applyProtection="1">
      <alignment vertical="center" wrapText="1"/>
    </xf>
    <xf numFmtId="0" fontId="7" fillId="9" borderId="4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6" xfId="0" applyFont="1" applyFill="1" applyBorder="1" applyAlignment="1">
      <alignment horizontal="center" vertical="center"/>
    </xf>
    <xf numFmtId="0" fontId="7" fillId="9" borderId="37" xfId="1" applyFont="1" applyFill="1" applyBorder="1" applyAlignment="1" applyProtection="1">
      <alignment vertical="center"/>
    </xf>
    <xf numFmtId="0" fontId="7" fillId="9" borderId="45" xfId="1" applyFont="1" applyFill="1" applyBorder="1" applyAlignment="1" applyProtection="1">
      <alignment horizontal="center" vertical="center"/>
    </xf>
    <xf numFmtId="0" fontId="7" fillId="9" borderId="46" xfId="1" applyFont="1" applyFill="1" applyBorder="1" applyAlignment="1" applyProtection="1">
      <alignment horizontal="center" vertical="center"/>
    </xf>
    <xf numFmtId="0" fontId="7" fillId="9" borderId="128" xfId="1" applyFont="1" applyFill="1" applyBorder="1" applyAlignment="1" applyProtection="1">
      <alignment horizontal="center" vertical="center"/>
    </xf>
    <xf numFmtId="0" fontId="7" fillId="9" borderId="56" xfId="1" applyFont="1" applyFill="1" applyBorder="1" applyAlignment="1" applyProtection="1">
      <alignment horizontal="center" vertical="center"/>
    </xf>
    <xf numFmtId="0" fontId="7" fillId="9" borderId="129" xfId="1" applyFont="1" applyFill="1" applyBorder="1" applyAlignment="1" applyProtection="1">
      <alignment horizontal="center" vertical="center"/>
    </xf>
    <xf numFmtId="0" fontId="7" fillId="6" borderId="149" xfId="0" applyFont="1" applyFill="1" applyBorder="1" applyAlignment="1">
      <alignment vertical="center"/>
    </xf>
    <xf numFmtId="0" fontId="25" fillId="0" borderId="3" xfId="1" applyFont="1" applyFill="1" applyBorder="1" applyAlignment="1" applyProtection="1">
      <alignment horizontal="center" vertical="center"/>
    </xf>
    <xf numFmtId="0" fontId="7" fillId="0" borderId="40" xfId="2" applyFont="1" applyFill="1" applyBorder="1" applyAlignment="1" applyProtection="1">
      <alignment vertical="center" wrapText="1"/>
    </xf>
    <xf numFmtId="0" fontId="6" fillId="0" borderId="46" xfId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left" vertical="center" wrapText="1"/>
    </xf>
    <xf numFmtId="0" fontId="6" fillId="0" borderId="210" xfId="2" applyFont="1" applyFill="1" applyBorder="1" applyAlignment="1" applyProtection="1">
      <alignment horizontal="left" vertical="center" wrapText="1"/>
    </xf>
    <xf numFmtId="0" fontId="6" fillId="9" borderId="22" xfId="2" applyFont="1" applyFill="1" applyBorder="1" applyAlignment="1" applyProtection="1">
      <alignment horizontal="left" vertical="center" wrapText="1"/>
    </xf>
    <xf numFmtId="0" fontId="8" fillId="0" borderId="297" xfId="2" applyFont="1" applyFill="1" applyBorder="1" applyAlignment="1" applyProtection="1">
      <alignment horizontal="left" vertical="center" wrapText="1"/>
    </xf>
    <xf numFmtId="0" fontId="6" fillId="0" borderId="222" xfId="0" applyFont="1" applyBorder="1" applyAlignment="1">
      <alignment horizontal="center" vertical="center" wrapText="1"/>
    </xf>
    <xf numFmtId="0" fontId="6" fillId="0" borderId="223" xfId="0" applyFont="1" applyBorder="1" applyAlignment="1">
      <alignment horizontal="center" vertical="center" wrapText="1"/>
    </xf>
    <xf numFmtId="0" fontId="6" fillId="0" borderId="224" xfId="0" applyFont="1" applyBorder="1" applyAlignment="1">
      <alignment horizontal="center" vertical="center" wrapText="1"/>
    </xf>
    <xf numFmtId="0" fontId="25" fillId="0" borderId="222" xfId="0" applyFont="1" applyBorder="1" applyAlignment="1">
      <alignment horizontal="center" vertical="center" wrapText="1"/>
    </xf>
    <xf numFmtId="0" fontId="25" fillId="0" borderId="223" xfId="0" applyFont="1" applyBorder="1" applyAlignment="1">
      <alignment horizontal="center" vertical="center" wrapText="1"/>
    </xf>
    <xf numFmtId="0" fontId="6" fillId="0" borderId="235" xfId="0" applyFont="1" applyBorder="1" applyAlignment="1">
      <alignment horizontal="center" vertical="center" wrapText="1"/>
    </xf>
    <xf numFmtId="0" fontId="6" fillId="0" borderId="236" xfId="0" applyFont="1" applyBorder="1" applyAlignment="1">
      <alignment horizontal="center" vertical="center" wrapText="1"/>
    </xf>
    <xf numFmtId="0" fontId="6" fillId="0" borderId="237" xfId="0" applyFont="1" applyBorder="1" applyAlignment="1">
      <alignment horizontal="center" vertical="center" wrapText="1"/>
    </xf>
    <xf numFmtId="0" fontId="25" fillId="0" borderId="235" xfId="0" applyFont="1" applyBorder="1" applyAlignment="1">
      <alignment horizontal="center" vertical="center" wrapText="1"/>
    </xf>
    <xf numFmtId="0" fontId="25" fillId="0" borderId="236" xfId="0" applyFont="1" applyBorder="1" applyAlignment="1">
      <alignment horizontal="center" vertical="center" wrapText="1"/>
    </xf>
    <xf numFmtId="0" fontId="6" fillId="9" borderId="241" xfId="0" applyFont="1" applyFill="1" applyBorder="1" applyAlignment="1">
      <alignment horizontal="center" vertical="center" wrapText="1"/>
    </xf>
    <xf numFmtId="0" fontId="6" fillId="9" borderId="242" xfId="0" applyFont="1" applyFill="1" applyBorder="1" applyAlignment="1">
      <alignment horizontal="center" vertical="center" wrapText="1"/>
    </xf>
    <xf numFmtId="0" fontId="6" fillId="9" borderId="243" xfId="0" applyFont="1" applyFill="1" applyBorder="1" applyAlignment="1">
      <alignment horizontal="center" vertical="center" wrapText="1"/>
    </xf>
    <xf numFmtId="0" fontId="8" fillId="0" borderId="305" xfId="0" applyFont="1" applyBorder="1" applyAlignment="1">
      <alignment horizontal="center" vertical="center" wrapText="1"/>
    </xf>
    <xf numFmtId="0" fontId="8" fillId="0" borderId="306" xfId="0" applyFont="1" applyBorder="1" applyAlignment="1">
      <alignment horizontal="center" vertical="center" wrapText="1"/>
    </xf>
    <xf numFmtId="0" fontId="8" fillId="0" borderId="307" xfId="0" applyFont="1" applyBorder="1" applyAlignment="1">
      <alignment horizontal="center" vertical="center" wrapText="1"/>
    </xf>
    <xf numFmtId="0" fontId="8" fillId="0" borderId="305" xfId="0" applyFont="1" applyBorder="1" applyAlignment="1">
      <alignment vertical="center" wrapText="1"/>
    </xf>
    <xf numFmtId="0" fontId="8" fillId="0" borderId="306" xfId="0" applyFont="1" applyBorder="1" applyAlignment="1">
      <alignment vertical="center" wrapText="1"/>
    </xf>
    <xf numFmtId="0" fontId="8" fillId="0" borderId="307" xfId="0" applyFont="1" applyBorder="1" applyAlignment="1">
      <alignment vertical="center" wrapText="1"/>
    </xf>
    <xf numFmtId="0" fontId="8" fillId="0" borderId="305" xfId="1" applyFont="1" applyFill="1" applyBorder="1" applyAlignment="1" applyProtection="1">
      <alignment horizontal="center" vertical="center" wrapText="1"/>
    </xf>
    <xf numFmtId="0" fontId="8" fillId="0" borderId="306" xfId="1" applyFont="1" applyFill="1" applyBorder="1" applyAlignment="1" applyProtection="1">
      <alignment horizontal="center" vertical="center" wrapText="1"/>
    </xf>
    <xf numFmtId="0" fontId="8" fillId="0" borderId="307" xfId="1" applyFont="1" applyFill="1" applyBorder="1" applyAlignment="1" applyProtection="1">
      <alignment horizontal="center" vertical="center" wrapText="1"/>
    </xf>
    <xf numFmtId="0" fontId="6" fillId="0" borderId="222" xfId="0" applyFont="1" applyBorder="1" applyAlignment="1">
      <alignment vertical="center" wrapText="1"/>
    </xf>
    <xf numFmtId="0" fontId="6" fillId="0" borderId="223" xfId="0" applyFont="1" applyBorder="1" applyAlignment="1">
      <alignment vertical="center" wrapText="1"/>
    </xf>
    <xf numFmtId="0" fontId="6" fillId="0" borderId="224" xfId="0" applyFont="1" applyBorder="1" applyAlignment="1">
      <alignment vertical="center" wrapText="1"/>
    </xf>
    <xf numFmtId="0" fontId="6" fillId="0" borderId="222" xfId="1" applyFont="1" applyFill="1" applyBorder="1" applyAlignment="1" applyProtection="1">
      <alignment horizontal="center" vertical="center" wrapText="1"/>
    </xf>
    <xf numFmtId="0" fontId="6" fillId="0" borderId="223" xfId="1" applyFont="1" applyFill="1" applyBorder="1" applyAlignment="1" applyProtection="1">
      <alignment horizontal="center" vertical="center" wrapText="1"/>
    </xf>
    <xf numFmtId="0" fontId="6" fillId="0" borderId="224" xfId="1" applyFont="1" applyFill="1" applyBorder="1" applyAlignment="1" applyProtection="1">
      <alignment horizontal="center" vertical="center" wrapText="1"/>
    </xf>
    <xf numFmtId="0" fontId="6" fillId="0" borderId="235" xfId="0" applyFont="1" applyBorder="1" applyAlignment="1">
      <alignment vertical="center" wrapText="1"/>
    </xf>
    <xf numFmtId="0" fontId="6" fillId="0" borderId="236" xfId="0" applyFont="1" applyBorder="1" applyAlignment="1">
      <alignment vertical="center" wrapText="1"/>
    </xf>
    <xf numFmtId="0" fontId="6" fillId="0" borderId="237" xfId="0" applyFont="1" applyBorder="1" applyAlignment="1">
      <alignment vertical="center" wrapText="1"/>
    </xf>
    <xf numFmtId="0" fontId="6" fillId="0" borderId="235" xfId="1" applyFont="1" applyFill="1" applyBorder="1" applyAlignment="1" applyProtection="1">
      <alignment horizontal="center" vertical="center" wrapText="1"/>
    </xf>
    <xf numFmtId="0" fontId="6" fillId="0" borderId="236" xfId="1" applyFont="1" applyFill="1" applyBorder="1" applyAlignment="1" applyProtection="1">
      <alignment horizontal="center" vertical="center" wrapText="1"/>
    </xf>
    <xf numFmtId="0" fontId="6" fillId="0" borderId="237" xfId="1" applyFont="1" applyFill="1" applyBorder="1" applyAlignment="1" applyProtection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6" fillId="0" borderId="238" xfId="0" applyFont="1" applyBorder="1" applyAlignment="1">
      <alignment horizontal="center" vertical="center" wrapText="1"/>
    </xf>
    <xf numFmtId="0" fontId="6" fillId="0" borderId="239" xfId="0" applyFont="1" applyBorder="1" applyAlignment="1">
      <alignment horizontal="center" vertical="center" wrapText="1"/>
    </xf>
    <xf numFmtId="0" fontId="6" fillId="0" borderId="240" xfId="0" applyFont="1" applyBorder="1" applyAlignment="1">
      <alignment horizontal="center" vertical="center" wrapText="1"/>
    </xf>
    <xf numFmtId="0" fontId="6" fillId="0" borderId="238" xfId="0" applyFont="1" applyBorder="1" applyAlignment="1">
      <alignment vertical="center" wrapText="1"/>
    </xf>
    <xf numFmtId="0" fontId="6" fillId="0" borderId="239" xfId="0" applyFont="1" applyBorder="1" applyAlignment="1">
      <alignment vertical="center" wrapText="1"/>
    </xf>
    <xf numFmtId="0" fontId="25" fillId="0" borderId="238" xfId="0" applyFont="1" applyBorder="1" applyAlignment="1">
      <alignment horizontal="center" vertical="center" wrapText="1"/>
    </xf>
    <xf numFmtId="0" fontId="25" fillId="0" borderId="239" xfId="0" applyFont="1" applyBorder="1" applyAlignment="1">
      <alignment horizontal="center" vertical="center" wrapText="1"/>
    </xf>
    <xf numFmtId="0" fontId="6" fillId="0" borderId="205" xfId="0" applyFont="1" applyBorder="1" applyAlignment="1">
      <alignment horizontal="center" vertical="center" wrapText="1"/>
    </xf>
    <xf numFmtId="0" fontId="6" fillId="0" borderId="175" xfId="0" applyFont="1" applyBorder="1" applyAlignment="1">
      <alignment horizontal="center" vertical="center" wrapText="1"/>
    </xf>
    <xf numFmtId="0" fontId="6" fillId="0" borderId="176" xfId="0" applyFont="1" applyBorder="1" applyAlignment="1">
      <alignment horizontal="center" vertical="center" wrapText="1"/>
    </xf>
    <xf numFmtId="0" fontId="6" fillId="0" borderId="205" xfId="0" applyFont="1" applyBorder="1" applyAlignment="1">
      <alignment vertical="center" wrapText="1"/>
    </xf>
    <xf numFmtId="0" fontId="6" fillId="0" borderId="175" xfId="0" applyFont="1" applyBorder="1" applyAlignment="1">
      <alignment vertical="center" wrapText="1"/>
    </xf>
    <xf numFmtId="0" fontId="25" fillId="0" borderId="205" xfId="0" applyFont="1" applyBorder="1" applyAlignment="1">
      <alignment horizontal="center" vertical="center" wrapText="1"/>
    </xf>
    <xf numFmtId="0" fontId="25" fillId="0" borderId="175" xfId="0" applyFont="1" applyBorder="1" applyAlignment="1">
      <alignment horizontal="center" vertical="center" wrapText="1"/>
    </xf>
    <xf numFmtId="0" fontId="6" fillId="0" borderId="207" xfId="0" applyFont="1" applyBorder="1" applyAlignment="1">
      <alignment vertical="center" wrapText="1"/>
    </xf>
    <xf numFmtId="0" fontId="6" fillId="0" borderId="210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22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44" xfId="0" applyFont="1" applyBorder="1" applyAlignment="1">
      <alignment vertical="center" wrapText="1"/>
    </xf>
    <xf numFmtId="0" fontId="6" fillId="0" borderId="221" xfId="0" applyFont="1" applyBorder="1" applyAlignment="1">
      <alignment vertical="center" wrapText="1"/>
    </xf>
    <xf numFmtId="0" fontId="6" fillId="0" borderId="220" xfId="0" applyFont="1" applyBorder="1" applyAlignment="1">
      <alignment horizontal="center" vertical="center" wrapText="1"/>
    </xf>
    <xf numFmtId="0" fontId="6" fillId="0" borderId="221" xfId="0" applyFont="1" applyBorder="1" applyAlignment="1">
      <alignment horizontal="center" vertical="center" wrapText="1"/>
    </xf>
    <xf numFmtId="0" fontId="6" fillId="0" borderId="244" xfId="0" applyFont="1" applyBorder="1" applyAlignment="1">
      <alignment horizontal="center" vertical="center" wrapText="1"/>
    </xf>
    <xf numFmtId="0" fontId="6" fillId="0" borderId="38" xfId="2" applyFont="1" applyFill="1" applyBorder="1" applyAlignment="1" applyProtection="1">
      <alignment vertical="center" wrapText="1"/>
    </xf>
    <xf numFmtId="0" fontId="6" fillId="0" borderId="169" xfId="2" applyFont="1" applyFill="1" applyBorder="1" applyAlignment="1" applyProtection="1">
      <alignment vertical="center" wrapText="1"/>
    </xf>
    <xf numFmtId="0" fontId="6" fillId="0" borderId="231" xfId="1" applyFont="1" applyFill="1" applyBorder="1" applyAlignment="1" applyProtection="1">
      <alignment horizontal="center" vertical="center"/>
    </xf>
    <xf numFmtId="0" fontId="6" fillId="0" borderId="227" xfId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 applyProtection="1">
      <alignment horizontal="center" vertical="center"/>
    </xf>
    <xf numFmtId="0" fontId="6" fillId="9" borderId="82" xfId="1" applyFont="1" applyFill="1" applyBorder="1" applyAlignment="1" applyProtection="1">
      <alignment horizontal="center" vertical="center"/>
    </xf>
    <xf numFmtId="0" fontId="6" fillId="9" borderId="51" xfId="2" applyFont="1" applyFill="1" applyBorder="1" applyAlignment="1" applyProtection="1">
      <alignment vertical="center" wrapText="1"/>
    </xf>
    <xf numFmtId="0" fontId="6" fillId="9" borderId="98" xfId="1" applyFont="1" applyFill="1" applyBorder="1" applyAlignment="1" applyProtection="1">
      <alignment horizontal="center" vertical="center"/>
    </xf>
    <xf numFmtId="0" fontId="6" fillId="9" borderId="259" xfId="1" applyFont="1" applyFill="1" applyBorder="1" applyAlignment="1" applyProtection="1">
      <alignment horizontal="center" vertical="center"/>
    </xf>
    <xf numFmtId="0" fontId="6" fillId="9" borderId="100" xfId="1" applyFont="1" applyFill="1" applyBorder="1" applyAlignment="1" applyProtection="1">
      <alignment horizontal="center" vertical="center"/>
    </xf>
    <xf numFmtId="0" fontId="6" fillId="9" borderId="62" xfId="1" applyFont="1" applyFill="1" applyBorder="1" applyAlignment="1" applyProtection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256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256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257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257" xfId="0" applyFont="1" applyBorder="1" applyAlignment="1">
      <alignment horizontal="center" vertical="center"/>
    </xf>
    <xf numFmtId="0" fontId="8" fillId="0" borderId="279" xfId="2" applyFont="1" applyFill="1" applyBorder="1" applyAlignment="1" applyProtection="1">
      <alignment vertical="center" wrapText="1"/>
    </xf>
    <xf numFmtId="0" fontId="8" fillId="0" borderId="298" xfId="1" applyFont="1" applyFill="1" applyBorder="1" applyAlignment="1" applyProtection="1">
      <alignment horizontal="center" vertical="center"/>
    </xf>
    <xf numFmtId="0" fontId="8" fillId="0" borderId="299" xfId="1" applyFont="1" applyFill="1" applyBorder="1" applyAlignment="1" applyProtection="1">
      <alignment horizontal="center" vertical="center"/>
    </xf>
    <xf numFmtId="0" fontId="8" fillId="0" borderId="300" xfId="1" applyFont="1" applyFill="1" applyBorder="1" applyAlignment="1" applyProtection="1">
      <alignment horizontal="center" vertical="center"/>
    </xf>
    <xf numFmtId="0" fontId="8" fillId="0" borderId="301" xfId="1" applyFont="1" applyFill="1" applyBorder="1" applyAlignment="1" applyProtection="1">
      <alignment horizontal="center" vertical="center"/>
    </xf>
    <xf numFmtId="0" fontId="6" fillId="0" borderId="37" xfId="2" applyFont="1" applyFill="1" applyBorder="1" applyAlignment="1" applyProtection="1">
      <alignment vertical="center" wrapText="1"/>
    </xf>
    <xf numFmtId="0" fontId="6" fillId="0" borderId="31" xfId="1" applyFont="1" applyFill="1" applyBorder="1" applyAlignment="1" applyProtection="1">
      <alignment horizontal="center" vertical="center"/>
    </xf>
    <xf numFmtId="0" fontId="6" fillId="0" borderId="260" xfId="1" applyFont="1" applyFill="1" applyBorder="1" applyAlignment="1" applyProtection="1">
      <alignment horizontal="center" vertical="center"/>
    </xf>
    <xf numFmtId="0" fontId="6" fillId="0" borderId="71" xfId="1" applyFont="1" applyFill="1" applyBorder="1" applyAlignment="1" applyProtection="1">
      <alignment horizontal="center" vertical="center"/>
    </xf>
    <xf numFmtId="0" fontId="6" fillId="0" borderId="41" xfId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 applyProtection="1">
      <alignment vertical="center" wrapText="1"/>
    </xf>
    <xf numFmtId="0" fontId="6" fillId="0" borderId="99" xfId="1" applyFont="1" applyFill="1" applyBorder="1" applyAlignment="1" applyProtection="1">
      <alignment horizontal="center" vertical="center"/>
    </xf>
    <xf numFmtId="0" fontId="6" fillId="0" borderId="66" xfId="1" applyFont="1" applyFill="1" applyBorder="1" applyAlignment="1" applyProtection="1">
      <alignment horizontal="center" vertical="center"/>
    </xf>
    <xf numFmtId="0" fontId="8" fillId="0" borderId="288" xfId="2" applyFont="1" applyFill="1" applyBorder="1" applyAlignment="1" applyProtection="1">
      <alignment vertical="center" wrapText="1"/>
    </xf>
    <xf numFmtId="0" fontId="8" fillId="0" borderId="297" xfId="1" applyFont="1" applyFill="1" applyBorder="1" applyAlignment="1" applyProtection="1">
      <alignment horizontal="center" vertical="center"/>
    </xf>
    <xf numFmtId="0" fontId="8" fillId="0" borderId="302" xfId="1" applyFont="1" applyFill="1" applyBorder="1" applyAlignment="1" applyProtection="1">
      <alignment horizontal="center" vertical="center"/>
    </xf>
    <xf numFmtId="0" fontId="8" fillId="0" borderId="303" xfId="1" applyFont="1" applyFill="1" applyBorder="1" applyAlignment="1" applyProtection="1">
      <alignment horizontal="center" vertical="center"/>
    </xf>
    <xf numFmtId="0" fontId="8" fillId="0" borderId="292" xfId="1" applyFont="1" applyFill="1" applyBorder="1" applyAlignment="1" applyProtection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18" fillId="6" borderId="92" xfId="1" applyFont="1" applyFill="1" applyBorder="1" applyAlignment="1" applyProtection="1">
      <alignment horizontal="center" vertical="center"/>
    </xf>
    <xf numFmtId="0" fontId="9" fillId="9" borderId="10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7" fillId="9" borderId="10" xfId="0" applyFont="1" applyFill="1" applyBorder="1"/>
    <xf numFmtId="0" fontId="7" fillId="9" borderId="11" xfId="0" applyFont="1" applyFill="1" applyBorder="1" applyAlignment="1">
      <alignment horizontal="center" vertical="center"/>
    </xf>
    <xf numFmtId="0" fontId="9" fillId="9" borderId="10" xfId="1" applyFont="1" applyFill="1" applyBorder="1" applyAlignment="1" applyProtection="1">
      <alignment horizontal="center" vertical="center"/>
    </xf>
    <xf numFmtId="0" fontId="7" fillId="9" borderId="10" xfId="1" applyFont="1" applyFill="1" applyBorder="1" applyAlignment="1" applyProtection="1">
      <alignment vertical="center"/>
    </xf>
    <xf numFmtId="0" fontId="7" fillId="9" borderId="192" xfId="1" applyFont="1" applyFill="1" applyBorder="1" applyAlignment="1" applyProtection="1">
      <alignment vertical="center"/>
    </xf>
    <xf numFmtId="0" fontId="26" fillId="9" borderId="10" xfId="1" applyFont="1" applyFill="1" applyBorder="1" applyAlignment="1" applyProtection="1">
      <alignment horizontal="center" vertical="center"/>
    </xf>
    <xf numFmtId="0" fontId="26" fillId="9" borderId="10" xfId="0" applyFont="1" applyFill="1" applyBorder="1" applyAlignment="1">
      <alignment horizontal="center" vertical="center" wrapText="1"/>
    </xf>
    <xf numFmtId="0" fontId="6" fillId="9" borderId="42" xfId="2" applyFont="1" applyFill="1" applyBorder="1" applyAlignment="1" applyProtection="1">
      <alignment vertical="center" wrapText="1"/>
    </xf>
    <xf numFmtId="0" fontId="6" fillId="9" borderId="45" xfId="1" applyFont="1" applyFill="1" applyBorder="1" applyAlignment="1" applyProtection="1">
      <alignment horizontal="center" vertical="center"/>
    </xf>
    <xf numFmtId="0" fontId="6" fillId="9" borderId="3" xfId="1" applyFont="1" applyFill="1" applyBorder="1" applyAlignment="1" applyProtection="1">
      <alignment horizontal="center" vertical="center"/>
    </xf>
    <xf numFmtId="0" fontId="6" fillId="9" borderId="46" xfId="1" applyFont="1" applyFill="1" applyBorder="1" applyAlignment="1" applyProtection="1">
      <alignment horizontal="center" vertical="center"/>
    </xf>
    <xf numFmtId="0" fontId="6" fillId="0" borderId="42" xfId="2" applyFont="1" applyFill="1" applyBorder="1" applyAlignment="1" applyProtection="1">
      <alignment vertical="center" wrapText="1"/>
    </xf>
    <xf numFmtId="0" fontId="6" fillId="0" borderId="45" xfId="1" applyFont="1" applyFill="1" applyBorder="1" applyAlignment="1" applyProtection="1">
      <alignment horizontal="center" vertical="center"/>
    </xf>
    <xf numFmtId="0" fontId="6" fillId="9" borderId="227" xfId="2" applyFont="1" applyFill="1" applyBorder="1" applyAlignment="1" applyProtection="1">
      <alignment vertical="center" wrapText="1"/>
    </xf>
    <xf numFmtId="0" fontId="6" fillId="9" borderId="228" xfId="1" applyFont="1" applyFill="1" applyBorder="1" applyAlignment="1" applyProtection="1">
      <alignment horizontal="center" vertical="center"/>
    </xf>
    <xf numFmtId="0" fontId="6" fillId="9" borderId="229" xfId="1" applyFont="1" applyFill="1" applyBorder="1" applyAlignment="1" applyProtection="1">
      <alignment horizontal="center" vertical="center"/>
    </xf>
    <xf numFmtId="0" fontId="6" fillId="9" borderId="230" xfId="1" applyFont="1" applyFill="1" applyBorder="1" applyAlignment="1" applyProtection="1">
      <alignment horizontal="center" vertical="center"/>
    </xf>
    <xf numFmtId="0" fontId="6" fillId="0" borderId="227" xfId="2" applyFont="1" applyFill="1" applyBorder="1" applyAlignment="1" applyProtection="1">
      <alignment vertical="center" wrapText="1"/>
    </xf>
    <xf numFmtId="0" fontId="6" fillId="0" borderId="228" xfId="1" applyFont="1" applyFill="1" applyBorder="1" applyAlignment="1" applyProtection="1">
      <alignment horizontal="center" vertical="center"/>
    </xf>
    <xf numFmtId="0" fontId="6" fillId="0" borderId="229" xfId="1" applyFont="1" applyFill="1" applyBorder="1" applyAlignment="1" applyProtection="1">
      <alignment horizontal="center" vertical="center"/>
    </xf>
    <xf numFmtId="0" fontId="6" fillId="0" borderId="230" xfId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6" fillId="9" borderId="38" xfId="2" applyFont="1" applyFill="1" applyBorder="1" applyAlignment="1" applyProtection="1">
      <alignment vertical="center" wrapText="1"/>
    </xf>
    <xf numFmtId="0" fontId="8" fillId="0" borderId="61" xfId="2" applyFont="1" applyFill="1" applyBorder="1" applyAlignment="1" applyProtection="1">
      <alignment vertical="center" wrapText="1"/>
    </xf>
    <xf numFmtId="0" fontId="8" fillId="0" borderId="8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8" fillId="0" borderId="41" xfId="2" applyFont="1" applyFill="1" applyBorder="1" applyAlignment="1" applyProtection="1">
      <alignment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6" xfId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 applyProtection="1">
      <alignment vertical="center" wrapText="1"/>
    </xf>
    <xf numFmtId="0" fontId="8" fillId="0" borderId="296" xfId="1" applyFont="1" applyFill="1" applyBorder="1" applyAlignment="1" applyProtection="1">
      <alignment horizontal="center" vertical="center"/>
    </xf>
    <xf numFmtId="0" fontId="8" fillId="0" borderId="293" xfId="1" applyFont="1" applyFill="1" applyBorder="1" applyAlignment="1" applyProtection="1">
      <alignment horizontal="center" vertical="center"/>
    </xf>
    <xf numFmtId="0" fontId="8" fillId="0" borderId="202" xfId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vertical="center" wrapText="1"/>
    </xf>
    <xf numFmtId="0" fontId="6" fillId="0" borderId="81" xfId="1" applyFont="1" applyFill="1" applyBorder="1" applyAlignment="1" applyProtection="1">
      <alignment horizontal="center" vertical="center"/>
    </xf>
    <xf numFmtId="0" fontId="6" fillId="0" borderId="47" xfId="1" applyFont="1" applyFill="1" applyBorder="1" applyAlignment="1" applyProtection="1">
      <alignment horizontal="center" vertical="center"/>
    </xf>
    <xf numFmtId="0" fontId="6" fillId="0" borderId="48" xfId="1" applyFont="1" applyFill="1" applyBorder="1" applyAlignment="1" applyProtection="1">
      <alignment horizontal="center" vertical="center"/>
    </xf>
    <xf numFmtId="0" fontId="7" fillId="9" borderId="10" xfId="0" applyFont="1" applyFill="1" applyBorder="1" applyAlignment="1">
      <alignment vertical="center"/>
    </xf>
    <xf numFmtId="0" fontId="7" fillId="9" borderId="11" xfId="0" applyFont="1" applyFill="1" applyBorder="1" applyAlignment="1">
      <alignment vertical="center"/>
    </xf>
    <xf numFmtId="0" fontId="18" fillId="6" borderId="14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113" xfId="1" applyFont="1" applyFill="1" applyBorder="1" applyAlignment="1" applyProtection="1">
      <alignment vertical="center"/>
    </xf>
    <xf numFmtId="0" fontId="25" fillId="0" borderId="68" xfId="1" applyFont="1" applyFill="1" applyBorder="1" applyAlignment="1" applyProtection="1">
      <alignment horizontal="center" vertical="center"/>
    </xf>
    <xf numFmtId="0" fontId="25" fillId="0" borderId="1" xfId="1" applyFont="1" applyFill="1" applyAlignment="1" applyProtection="1">
      <alignment horizontal="center" vertical="center"/>
    </xf>
    <xf numFmtId="0" fontId="6" fillId="0" borderId="109" xfId="1" applyFont="1" applyFill="1" applyBorder="1" applyAlignment="1" applyProtection="1">
      <alignment vertical="center"/>
    </xf>
    <xf numFmtId="0" fontId="6" fillId="0" borderId="6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17" xfId="1" applyFont="1" applyFill="1" applyBorder="1" applyAlignment="1" applyProtection="1">
      <alignment vertical="center"/>
    </xf>
    <xf numFmtId="0" fontId="6" fillId="0" borderId="94" xfId="1" applyFont="1" applyFill="1" applyBorder="1" applyAlignment="1" applyProtection="1">
      <alignment horizontal="center" vertical="center"/>
    </xf>
    <xf numFmtId="0" fontId="6" fillId="9" borderId="73" xfId="1" applyFont="1" applyFill="1" applyBorder="1" applyAlignment="1" applyProtection="1">
      <alignment horizontal="center" vertical="center"/>
    </xf>
    <xf numFmtId="0" fontId="6" fillId="9" borderId="113" xfId="1" applyFont="1" applyFill="1" applyBorder="1" applyAlignment="1" applyProtection="1">
      <alignment vertical="center"/>
    </xf>
    <xf numFmtId="0" fontId="8" fillId="0" borderId="280" xfId="1" applyFont="1" applyFill="1" applyBorder="1" applyAlignment="1" applyProtection="1">
      <alignment horizontal="center" vertical="center"/>
    </xf>
    <xf numFmtId="0" fontId="8" fillId="0" borderId="281" xfId="1" applyFont="1" applyFill="1" applyBorder="1" applyAlignment="1" applyProtection="1">
      <alignment horizontal="center" vertical="center"/>
    </xf>
    <xf numFmtId="0" fontId="8" fillId="0" borderId="282" xfId="1" applyFont="1" applyFill="1" applyBorder="1" applyAlignment="1" applyProtection="1">
      <alignment horizontal="center" vertical="center"/>
    </xf>
    <xf numFmtId="0" fontId="15" fillId="0" borderId="280" xfId="1" applyFont="1" applyFill="1" applyBorder="1" applyAlignment="1" applyProtection="1">
      <alignment horizontal="center" vertical="center"/>
    </xf>
    <xf numFmtId="0" fontId="15" fillId="0" borderId="281" xfId="1" applyFont="1" applyFill="1" applyBorder="1" applyAlignment="1" applyProtection="1">
      <alignment horizontal="center" vertical="center"/>
    </xf>
    <xf numFmtId="0" fontId="6" fillId="0" borderId="73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25" fillId="0" borderId="73" xfId="1" applyFont="1" applyFill="1" applyBorder="1" applyAlignment="1" applyProtection="1">
      <alignment horizontal="center" vertical="center"/>
    </xf>
    <xf numFmtId="0" fontId="25" fillId="0" borderId="2" xfId="1" applyFont="1" applyFill="1" applyBorder="1" applyAlignment="1" applyProtection="1">
      <alignment horizontal="center" vertical="center"/>
    </xf>
    <xf numFmtId="0" fontId="8" fillId="0" borderId="136" xfId="1" applyFont="1" applyFill="1" applyBorder="1" applyAlignment="1" applyProtection="1">
      <alignment horizontal="center" vertical="center"/>
    </xf>
    <xf numFmtId="0" fontId="8" fillId="0" borderId="137" xfId="1" applyFont="1" applyFill="1" applyBorder="1" applyAlignment="1" applyProtection="1">
      <alignment horizontal="center" vertical="center"/>
    </xf>
    <xf numFmtId="0" fontId="8" fillId="0" borderId="138" xfId="1" applyFont="1" applyFill="1" applyBorder="1" applyAlignment="1" applyProtection="1">
      <alignment horizontal="center" vertical="center"/>
    </xf>
    <xf numFmtId="0" fontId="8" fillId="0" borderId="171" xfId="1" applyFont="1" applyFill="1" applyBorder="1" applyAlignment="1" applyProtection="1">
      <alignment horizontal="center" vertical="center"/>
    </xf>
    <xf numFmtId="0" fontId="8" fillId="0" borderId="172" xfId="1" applyFont="1" applyFill="1" applyBorder="1" applyAlignment="1" applyProtection="1">
      <alignment horizontal="center" vertical="center"/>
    </xf>
    <xf numFmtId="0" fontId="8" fillId="0" borderId="17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9" borderId="112" xfId="1" applyFont="1" applyFill="1" applyBorder="1" applyAlignment="1" applyProtection="1">
      <alignment vertical="center"/>
    </xf>
    <xf numFmtId="0" fontId="6" fillId="9" borderId="37" xfId="2" applyFont="1" applyFill="1" applyBorder="1" applyAlignment="1" applyProtection="1">
      <alignment vertical="center"/>
    </xf>
    <xf numFmtId="0" fontId="6" fillId="9" borderId="7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81" xfId="0" applyFont="1" applyFill="1" applyBorder="1" applyAlignment="1">
      <alignment horizontal="center" vertical="center"/>
    </xf>
    <xf numFmtId="0" fontId="25" fillId="9" borderId="73" xfId="0" applyFont="1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/>
    </xf>
    <xf numFmtId="0" fontId="6" fillId="9" borderId="68" xfId="1" applyFont="1" applyFill="1" applyBorder="1" applyAlignment="1" applyProtection="1">
      <alignment horizontal="center" vertical="center"/>
    </xf>
    <xf numFmtId="0" fontId="6" fillId="9" borderId="1" xfId="1" applyFont="1" applyFill="1" applyAlignment="1" applyProtection="1">
      <alignment horizontal="center" vertical="center"/>
    </xf>
    <xf numFmtId="0" fontId="6" fillId="9" borderId="64" xfId="1" applyFont="1" applyFill="1" applyBorder="1" applyAlignment="1" applyProtection="1">
      <alignment horizontal="center" vertical="center"/>
    </xf>
    <xf numFmtId="0" fontId="5" fillId="9" borderId="10" xfId="0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/>
    </xf>
    <xf numFmtId="0" fontId="9" fillId="0" borderId="182" xfId="0" applyFont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/>
    </xf>
    <xf numFmtId="0" fontId="9" fillId="9" borderId="96" xfId="1" applyFont="1" applyFill="1" applyBorder="1" applyAlignment="1" applyProtection="1">
      <alignment horizontal="center" vertical="center"/>
    </xf>
    <xf numFmtId="0" fontId="19" fillId="9" borderId="96" xfId="1" applyFont="1" applyFill="1" applyBorder="1" applyAlignment="1" applyProtection="1">
      <alignment horizontal="center" vertical="center"/>
    </xf>
    <xf numFmtId="0" fontId="4" fillId="9" borderId="92" xfId="0" applyFont="1" applyFill="1" applyBorder="1" applyAlignment="1">
      <alignment vertical="center"/>
    </xf>
    <xf numFmtId="0" fontId="5" fillId="9" borderId="93" xfId="0" applyFont="1" applyFill="1" applyBorder="1" applyAlignment="1">
      <alignment horizontal="center" vertical="center"/>
    </xf>
    <xf numFmtId="0" fontId="6" fillId="9" borderId="184" xfId="1" applyFont="1" applyFill="1" applyBorder="1" applyAlignment="1" applyProtection="1">
      <alignment vertical="center" wrapText="1"/>
    </xf>
    <xf numFmtId="0" fontId="6" fillId="9" borderId="181" xfId="1" applyFont="1" applyFill="1" applyBorder="1" applyAlignment="1" applyProtection="1">
      <alignment vertical="center" wrapText="1"/>
    </xf>
    <xf numFmtId="0" fontId="6" fillId="9" borderId="18" xfId="1" applyFont="1" applyFill="1" applyBorder="1" applyAlignment="1" applyProtection="1">
      <alignment vertical="center" wrapText="1"/>
    </xf>
    <xf numFmtId="0" fontId="6" fillId="9" borderId="51" xfId="1" applyFont="1" applyFill="1" applyBorder="1" applyAlignment="1" applyProtection="1">
      <alignment vertical="center" wrapText="1"/>
    </xf>
    <xf numFmtId="0" fontId="6" fillId="9" borderId="37" xfId="1" applyFont="1" applyFill="1" applyBorder="1" applyAlignment="1" applyProtection="1">
      <alignment vertical="center"/>
    </xf>
    <xf numFmtId="0" fontId="6" fillId="9" borderId="38" xfId="1" applyFont="1" applyFill="1" applyBorder="1" applyAlignment="1" applyProtection="1">
      <alignment vertical="center"/>
    </xf>
    <xf numFmtId="0" fontId="6" fillId="9" borderId="169" xfId="1" applyFont="1" applyFill="1" applyBorder="1" applyAlignment="1" applyProtection="1">
      <alignment vertical="center"/>
    </xf>
    <xf numFmtId="0" fontId="6" fillId="9" borderId="51" xfId="1" applyFont="1" applyFill="1" applyBorder="1" applyAlignment="1" applyProtection="1">
      <alignment vertical="center"/>
    </xf>
    <xf numFmtId="0" fontId="6" fillId="9" borderId="71" xfId="1" applyFont="1" applyFill="1" applyBorder="1" applyAlignment="1" applyProtection="1">
      <alignment horizontal="center" vertical="center"/>
    </xf>
    <xf numFmtId="0" fontId="8" fillId="0" borderId="73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71" xfId="1" applyFont="1" applyFill="1" applyBorder="1" applyAlignment="1" applyProtection="1">
      <alignment horizontal="center" vertical="center"/>
    </xf>
    <xf numFmtId="0" fontId="25" fillId="9" borderId="73" xfId="1" applyFont="1" applyFill="1" applyBorder="1" applyAlignment="1" applyProtection="1">
      <alignment horizontal="center" vertical="center"/>
    </xf>
    <xf numFmtId="0" fontId="25" fillId="9" borderId="3" xfId="1" applyFont="1" applyFill="1" applyBorder="1" applyAlignment="1" applyProtection="1">
      <alignment horizontal="center" vertical="center"/>
    </xf>
    <xf numFmtId="0" fontId="6" fillId="0" borderId="171" xfId="1" applyFont="1" applyFill="1" applyBorder="1" applyAlignment="1" applyProtection="1">
      <alignment horizontal="center" vertical="center"/>
    </xf>
    <xf numFmtId="0" fontId="6" fillId="0" borderId="270" xfId="0" applyFont="1" applyBorder="1" applyAlignment="1">
      <alignment horizontal="center" vertical="center"/>
    </xf>
    <xf numFmtId="0" fontId="6" fillId="0" borderId="271" xfId="0" applyFont="1" applyBorder="1" applyAlignment="1">
      <alignment horizontal="center" vertical="center"/>
    </xf>
    <xf numFmtId="0" fontId="6" fillId="0" borderId="272" xfId="0" applyFont="1" applyBorder="1" applyAlignment="1">
      <alignment horizontal="center" vertical="center"/>
    </xf>
    <xf numFmtId="0" fontId="8" fillId="0" borderId="289" xfId="1" applyFont="1" applyFill="1" applyBorder="1" applyAlignment="1" applyProtection="1">
      <alignment horizontal="center" vertical="center"/>
    </xf>
    <xf numFmtId="0" fontId="8" fillId="0" borderId="290" xfId="1" applyFont="1" applyFill="1" applyBorder="1" applyAlignment="1" applyProtection="1">
      <alignment horizontal="center" vertical="center"/>
    </xf>
    <xf numFmtId="0" fontId="8" fillId="0" borderId="291" xfId="1" applyFont="1" applyFill="1" applyBorder="1" applyAlignment="1" applyProtection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0" borderId="187" xfId="1" applyFont="1" applyFill="1" applyBorder="1" applyAlignment="1" applyProtection="1">
      <alignment vertical="center" wrapText="1"/>
    </xf>
    <xf numFmtId="0" fontId="6" fillId="0" borderId="188" xfId="1" applyFont="1" applyFill="1" applyBorder="1" applyAlignment="1" applyProtection="1">
      <alignment vertical="center" wrapText="1"/>
    </xf>
    <xf numFmtId="0" fontId="7" fillId="0" borderId="212" xfId="2" applyFont="1" applyFill="1" applyBorder="1" applyAlignment="1" applyProtection="1">
      <alignment horizontal="left" vertical="center" wrapText="1"/>
    </xf>
    <xf numFmtId="0" fontId="7" fillId="0" borderId="187" xfId="0" applyFont="1" applyBorder="1" applyAlignment="1">
      <alignment horizontal="center" vertical="center" wrapText="1"/>
    </xf>
    <xf numFmtId="0" fontId="7" fillId="0" borderId="247" xfId="0" applyFont="1" applyBorder="1" applyAlignment="1">
      <alignment horizontal="center" vertical="center" wrapText="1"/>
    </xf>
    <xf numFmtId="0" fontId="7" fillId="0" borderId="212" xfId="0" applyFont="1" applyBorder="1" applyAlignment="1">
      <alignment horizontal="center" vertical="center" wrapText="1"/>
    </xf>
    <xf numFmtId="0" fontId="7" fillId="0" borderId="213" xfId="0" applyFont="1" applyBorder="1" applyAlignment="1">
      <alignment horizontal="center" vertical="center" wrapText="1"/>
    </xf>
    <xf numFmtId="0" fontId="7" fillId="0" borderId="214" xfId="0" applyFont="1" applyBorder="1" applyAlignment="1">
      <alignment horizontal="center" vertical="center" wrapText="1"/>
    </xf>
    <xf numFmtId="0" fontId="7" fillId="0" borderId="215" xfId="0" applyFont="1" applyBorder="1" applyAlignment="1">
      <alignment horizontal="center" vertical="center" wrapText="1"/>
    </xf>
    <xf numFmtId="0" fontId="7" fillId="0" borderId="213" xfId="1" applyFont="1" applyFill="1" applyBorder="1" applyAlignment="1" applyProtection="1">
      <alignment horizontal="center" vertical="center" wrapText="1"/>
    </xf>
    <xf numFmtId="0" fontId="7" fillId="0" borderId="214" xfId="1" applyFont="1" applyFill="1" applyBorder="1" applyAlignment="1" applyProtection="1">
      <alignment horizontal="center" vertical="center" wrapText="1"/>
    </xf>
    <xf numFmtId="0" fontId="7" fillId="0" borderId="215" xfId="1" applyFont="1" applyFill="1" applyBorder="1" applyAlignment="1" applyProtection="1">
      <alignment horizontal="center" vertical="center" wrapText="1"/>
    </xf>
    <xf numFmtId="0" fontId="7" fillId="0" borderId="188" xfId="1" applyFont="1" applyFill="1" applyBorder="1" applyAlignment="1" applyProtection="1">
      <alignment vertical="center" wrapText="1"/>
    </xf>
    <xf numFmtId="0" fontId="0" fillId="0" borderId="324" xfId="0" applyBorder="1" applyAlignment="1">
      <alignment horizontal="center" vertical="center"/>
    </xf>
    <xf numFmtId="0" fontId="7" fillId="0" borderId="325" xfId="1" applyFont="1" applyFill="1" applyBorder="1" applyAlignment="1" applyProtection="1">
      <alignment vertical="center"/>
    </xf>
    <xf numFmtId="0" fontId="6" fillId="0" borderId="326" xfId="1" applyFont="1" applyFill="1" applyBorder="1" applyAlignment="1" applyProtection="1">
      <alignment vertical="center"/>
    </xf>
    <xf numFmtId="0" fontId="7" fillId="0" borderId="326" xfId="2" applyFont="1" applyFill="1" applyBorder="1" applyAlignment="1" applyProtection="1">
      <alignment vertical="center"/>
    </xf>
    <xf numFmtId="0" fontId="7" fillId="0" borderId="327" xfId="1" applyFont="1" applyFill="1" applyBorder="1" applyAlignment="1" applyProtection="1">
      <alignment horizontal="center" vertical="center"/>
    </xf>
    <xf numFmtId="0" fontId="7" fillId="0" borderId="328" xfId="1" applyFont="1" applyFill="1" applyBorder="1" applyAlignment="1" applyProtection="1">
      <alignment horizontal="center" vertical="center"/>
    </xf>
    <xf numFmtId="0" fontId="7" fillId="0" borderId="324" xfId="1" applyFont="1" applyFill="1" applyBorder="1" applyAlignment="1" applyProtection="1">
      <alignment horizontal="center" vertical="center"/>
    </xf>
    <xf numFmtId="0" fontId="7" fillId="0" borderId="329" xfId="1" applyFont="1" applyFill="1" applyBorder="1" applyAlignment="1" applyProtection="1">
      <alignment horizontal="center" vertical="center"/>
    </xf>
    <xf numFmtId="0" fontId="7" fillId="0" borderId="330" xfId="1" applyFont="1" applyFill="1" applyBorder="1" applyAlignment="1" applyProtection="1">
      <alignment horizontal="center" vertical="center"/>
    </xf>
    <xf numFmtId="0" fontId="5" fillId="0" borderId="324" xfId="0" applyFont="1" applyBorder="1" applyAlignment="1">
      <alignment horizontal="center" vertical="center"/>
    </xf>
    <xf numFmtId="0" fontId="7" fillId="9" borderId="283" xfId="1" applyFont="1" applyFill="1" applyBorder="1" applyAlignment="1" applyProtection="1">
      <alignment vertical="center" wrapText="1"/>
    </xf>
    <xf numFmtId="0" fontId="6" fillId="9" borderId="185" xfId="1" applyFont="1" applyFill="1" applyBorder="1" applyAlignment="1" applyProtection="1">
      <alignment vertical="center" wrapText="1"/>
    </xf>
    <xf numFmtId="0" fontId="7" fillId="9" borderId="308" xfId="2" applyFont="1" applyFill="1" applyBorder="1" applyAlignment="1" applyProtection="1">
      <alignment horizontal="left" vertical="center" wrapText="1"/>
    </xf>
    <xf numFmtId="0" fontId="7" fillId="9" borderId="309" xfId="0" applyFont="1" applyFill="1" applyBorder="1" applyAlignment="1">
      <alignment horizontal="center" vertical="center" wrapText="1"/>
    </xf>
    <xf numFmtId="0" fontId="7" fillId="9" borderId="310" xfId="0" applyFont="1" applyFill="1" applyBorder="1" applyAlignment="1">
      <alignment horizontal="center" vertical="center" wrapText="1"/>
    </xf>
    <xf numFmtId="0" fontId="7" fillId="9" borderId="311" xfId="0" applyFont="1" applyFill="1" applyBorder="1" applyAlignment="1">
      <alignment horizontal="center" vertical="center" wrapText="1"/>
    </xf>
    <xf numFmtId="0" fontId="7" fillId="9" borderId="185" xfId="1" applyFont="1" applyFill="1" applyBorder="1" applyAlignment="1" applyProtection="1">
      <alignment vertical="center" wrapText="1"/>
    </xf>
    <xf numFmtId="0" fontId="7" fillId="0" borderId="29" xfId="1" applyFont="1" applyFill="1" applyBorder="1" applyAlignment="1" applyProtection="1">
      <alignment vertical="center"/>
    </xf>
    <xf numFmtId="0" fontId="6" fillId="9" borderId="326" xfId="1" applyFont="1" applyFill="1" applyBorder="1" applyAlignment="1" applyProtection="1">
      <alignment vertical="center" wrapText="1"/>
    </xf>
    <xf numFmtId="0" fontId="7" fillId="9" borderId="327" xfId="2" applyFont="1" applyFill="1" applyBorder="1" applyAlignment="1" applyProtection="1">
      <alignment horizontal="left" vertical="center" wrapText="1"/>
    </xf>
    <xf numFmtId="0" fontId="7" fillId="9" borderId="325" xfId="1" applyFont="1" applyFill="1" applyBorder="1" applyAlignment="1" applyProtection="1">
      <alignment horizontal="center" vertical="center" wrapText="1"/>
    </xf>
    <xf numFmtId="0" fontId="7" fillId="9" borderId="328" xfId="1" applyFont="1" applyFill="1" applyBorder="1" applyAlignment="1" applyProtection="1">
      <alignment horizontal="center" vertical="center" wrapText="1"/>
    </xf>
    <xf numFmtId="0" fontId="7" fillId="9" borderId="327" xfId="1" applyFont="1" applyFill="1" applyBorder="1" applyAlignment="1" applyProtection="1">
      <alignment horizontal="center" vertical="center" wrapText="1"/>
    </xf>
    <xf numFmtId="0" fontId="7" fillId="9" borderId="331" xfId="0" applyFont="1" applyFill="1" applyBorder="1" applyAlignment="1">
      <alignment horizontal="center" vertical="center" wrapText="1"/>
    </xf>
    <xf numFmtId="0" fontId="7" fillId="9" borderId="332" xfId="0" applyFont="1" applyFill="1" applyBorder="1" applyAlignment="1">
      <alignment horizontal="center" vertical="center" wrapText="1"/>
    </xf>
    <xf numFmtId="0" fontId="7" fillId="9" borderId="333" xfId="0" applyFont="1" applyFill="1" applyBorder="1" applyAlignment="1">
      <alignment horizontal="center" vertical="center" wrapText="1"/>
    </xf>
    <xf numFmtId="0" fontId="7" fillId="9" borderId="326" xfId="1" applyFont="1" applyFill="1" applyBorder="1" applyAlignment="1" applyProtection="1">
      <alignment vertical="center" wrapText="1"/>
    </xf>
    <xf numFmtId="0" fontId="6" fillId="9" borderId="207" xfId="0" applyFont="1" applyFill="1" applyBorder="1" applyAlignment="1">
      <alignment horizontal="center" vertical="center" wrapText="1"/>
    </xf>
    <xf numFmtId="0" fontId="6" fillId="9" borderId="175" xfId="0" applyFont="1" applyFill="1" applyBorder="1" applyAlignment="1">
      <alignment horizontal="center" vertical="center" wrapText="1"/>
    </xf>
    <xf numFmtId="0" fontId="6" fillId="9" borderId="210" xfId="0" applyFont="1" applyFill="1" applyBorder="1" applyAlignment="1">
      <alignment horizontal="center" vertical="center" wrapText="1"/>
    </xf>
    <xf numFmtId="0" fontId="23" fillId="9" borderId="235" xfId="1" applyFont="1" applyFill="1" applyBorder="1" applyAlignment="1" applyProtection="1">
      <alignment horizontal="center" vertical="center" wrapText="1"/>
    </xf>
    <xf numFmtId="0" fontId="23" fillId="9" borderId="236" xfId="1" applyFont="1" applyFill="1" applyBorder="1" applyAlignment="1" applyProtection="1">
      <alignment horizontal="center" vertical="center" wrapText="1"/>
    </xf>
    <xf numFmtId="0" fontId="7" fillId="9" borderId="283" xfId="1" applyFont="1" applyFill="1" applyBorder="1" applyAlignment="1" applyProtection="1">
      <alignment horizontal="center" vertical="center" wrapText="1"/>
    </xf>
    <xf numFmtId="0" fontId="7" fillId="9" borderId="177" xfId="1" applyFont="1" applyFill="1" applyBorder="1" applyAlignment="1" applyProtection="1">
      <alignment horizontal="center" vertical="center" wrapText="1"/>
    </xf>
    <xf numFmtId="0" fontId="7" fillId="9" borderId="308" xfId="1" applyFont="1" applyFill="1" applyBorder="1" applyAlignment="1" applyProtection="1">
      <alignment horizontal="center" vertical="center" wrapText="1"/>
    </xf>
    <xf numFmtId="0" fontId="0" fillId="0" borderId="316" xfId="0" applyBorder="1" applyAlignment="1">
      <alignment horizontal="center" vertical="center"/>
    </xf>
    <xf numFmtId="0" fontId="7" fillId="0" borderId="207" xfId="1" applyFont="1" applyFill="1" applyBorder="1" applyAlignment="1" applyProtection="1">
      <alignment vertical="center"/>
    </xf>
    <xf numFmtId="0" fontId="6" fillId="0" borderId="184" xfId="1" applyFont="1" applyFill="1" applyBorder="1" applyAlignment="1" applyProtection="1">
      <alignment vertical="center"/>
    </xf>
    <xf numFmtId="0" fontId="7" fillId="0" borderId="184" xfId="2" applyFont="1" applyFill="1" applyBorder="1" applyAlignment="1" applyProtection="1">
      <alignment vertical="center"/>
    </xf>
    <xf numFmtId="0" fontId="7" fillId="0" borderId="210" xfId="1" applyFont="1" applyFill="1" applyBorder="1" applyAlignment="1" applyProtection="1">
      <alignment horizontal="center" vertical="center"/>
    </xf>
    <xf numFmtId="0" fontId="7" fillId="0" borderId="175" xfId="1" applyFont="1" applyFill="1" applyBorder="1" applyAlignment="1" applyProtection="1">
      <alignment horizontal="center" vertical="center"/>
    </xf>
    <xf numFmtId="0" fontId="7" fillId="0" borderId="335" xfId="1" applyFont="1" applyFill="1" applyBorder="1" applyAlignment="1" applyProtection="1">
      <alignment horizontal="center" vertical="center"/>
    </xf>
    <xf numFmtId="0" fontId="7" fillId="0" borderId="336" xfId="1" applyFont="1" applyFill="1" applyBorder="1" applyAlignment="1" applyProtection="1">
      <alignment horizontal="center" vertical="center"/>
    </xf>
    <xf numFmtId="0" fontId="9" fillId="0" borderId="325" xfId="1" applyFont="1" applyFill="1" applyBorder="1" applyAlignment="1" applyProtection="1">
      <alignment vertical="center" wrapText="1"/>
    </xf>
    <xf numFmtId="0" fontId="8" fillId="0" borderId="326" xfId="1" applyFont="1" applyFill="1" applyBorder="1" applyAlignment="1" applyProtection="1">
      <alignment vertical="center" wrapText="1"/>
    </xf>
    <xf numFmtId="0" fontId="9" fillId="0" borderId="325" xfId="0" applyFont="1" applyBorder="1" applyAlignment="1">
      <alignment horizontal="center" vertical="center" wrapText="1"/>
    </xf>
    <xf numFmtId="0" fontId="9" fillId="0" borderId="328" xfId="0" applyFont="1" applyBorder="1" applyAlignment="1">
      <alignment horizontal="center" vertical="center" wrapText="1"/>
    </xf>
    <xf numFmtId="0" fontId="9" fillId="0" borderId="327" xfId="0" applyFont="1" applyBorder="1" applyAlignment="1">
      <alignment horizontal="center" vertical="center" wrapText="1"/>
    </xf>
    <xf numFmtId="0" fontId="8" fillId="0" borderId="331" xfId="0" applyFont="1" applyBorder="1" applyAlignment="1">
      <alignment horizontal="center" vertical="center" wrapText="1"/>
    </xf>
    <xf numFmtId="0" fontId="8" fillId="0" borderId="332" xfId="0" applyFont="1" applyBorder="1" applyAlignment="1">
      <alignment horizontal="center" vertical="center" wrapText="1"/>
    </xf>
    <xf numFmtId="0" fontId="8" fillId="0" borderId="333" xfId="0" applyFont="1" applyBorder="1" applyAlignment="1">
      <alignment horizontal="center" vertical="center" wrapText="1"/>
    </xf>
    <xf numFmtId="0" fontId="15" fillId="0" borderId="331" xfId="0" applyFont="1" applyBorder="1" applyAlignment="1">
      <alignment horizontal="center" vertical="center" wrapText="1"/>
    </xf>
    <xf numFmtId="0" fontId="15" fillId="0" borderId="332" xfId="0" applyFont="1" applyBorder="1" applyAlignment="1">
      <alignment horizontal="center" vertical="center" wrapText="1"/>
    </xf>
    <xf numFmtId="0" fontId="9" fillId="0" borderId="326" xfId="1" applyFont="1" applyFill="1" applyBorder="1" applyAlignment="1" applyProtection="1">
      <alignment vertical="center" wrapText="1"/>
    </xf>
    <xf numFmtId="0" fontId="7" fillId="9" borderId="325" xfId="1" applyFont="1" applyFill="1" applyBorder="1" applyAlignment="1" applyProtection="1">
      <alignment vertical="center" wrapText="1"/>
    </xf>
    <xf numFmtId="0" fontId="6" fillId="9" borderId="327" xfId="2" applyFont="1" applyFill="1" applyBorder="1" applyAlignment="1" applyProtection="1">
      <alignment horizontal="left" vertical="center" wrapText="1"/>
    </xf>
    <xf numFmtId="0" fontId="7" fillId="9" borderId="325" xfId="0" applyFont="1" applyFill="1" applyBorder="1" applyAlignment="1">
      <alignment horizontal="center" vertical="center" wrapText="1"/>
    </xf>
    <xf numFmtId="0" fontId="7" fillId="9" borderId="328" xfId="0" applyFont="1" applyFill="1" applyBorder="1" applyAlignment="1">
      <alignment horizontal="center" vertical="center" wrapText="1"/>
    </xf>
    <xf numFmtId="0" fontId="7" fillId="9" borderId="327" xfId="0" applyFont="1" applyFill="1" applyBorder="1" applyAlignment="1">
      <alignment horizontal="center" vertical="center" wrapText="1"/>
    </xf>
    <xf numFmtId="0" fontId="6" fillId="9" borderId="331" xfId="0" applyFont="1" applyFill="1" applyBorder="1" applyAlignment="1">
      <alignment horizontal="center" vertical="center" wrapText="1"/>
    </xf>
    <xf numFmtId="0" fontId="6" fillId="9" borderId="332" xfId="0" applyFont="1" applyFill="1" applyBorder="1" applyAlignment="1">
      <alignment horizontal="center" vertical="center" wrapText="1"/>
    </xf>
    <xf numFmtId="0" fontId="6" fillId="9" borderId="333" xfId="0" applyFont="1" applyFill="1" applyBorder="1" applyAlignment="1">
      <alignment horizontal="center" vertical="center" wrapText="1"/>
    </xf>
    <xf numFmtId="0" fontId="7" fillId="9" borderId="10" xfId="1" applyFont="1" applyFill="1" applyBorder="1" applyAlignment="1" applyProtection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7" fillId="0" borderId="245" xfId="1" applyFont="1" applyFill="1" applyBorder="1" applyAlignment="1" applyProtection="1">
      <alignment horizontal="center" vertical="center"/>
    </xf>
    <xf numFmtId="0" fontId="25" fillId="0" borderId="41" xfId="1" applyFont="1" applyFill="1" applyBorder="1" applyAlignment="1" applyProtection="1">
      <alignment horizontal="center" vertical="center"/>
    </xf>
    <xf numFmtId="0" fontId="25" fillId="0" borderId="260" xfId="1" applyFont="1" applyFill="1" applyBorder="1" applyAlignment="1" applyProtection="1">
      <alignment horizontal="center" vertical="center"/>
    </xf>
    <xf numFmtId="0" fontId="25" fillId="0" borderId="227" xfId="1" applyFont="1" applyFill="1" applyBorder="1" applyAlignment="1" applyProtection="1">
      <alignment horizontal="center" vertical="center"/>
    </xf>
    <xf numFmtId="0" fontId="25" fillId="0" borderId="258" xfId="1" applyFont="1" applyFill="1" applyBorder="1" applyAlignment="1" applyProtection="1">
      <alignment horizontal="center" vertical="center"/>
    </xf>
    <xf numFmtId="0" fontId="7" fillId="0" borderId="337" xfId="1" applyFont="1" applyFill="1" applyBorder="1" applyAlignment="1" applyProtection="1">
      <alignment vertical="center"/>
    </xf>
    <xf numFmtId="0" fontId="6" fillId="0" borderId="249" xfId="1" applyFont="1" applyFill="1" applyBorder="1" applyAlignment="1" applyProtection="1">
      <alignment vertical="center"/>
    </xf>
    <xf numFmtId="0" fontId="7" fillId="0" borderId="249" xfId="2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vertical="center"/>
    </xf>
    <xf numFmtId="0" fontId="7" fillId="0" borderId="14" xfId="2" applyFont="1" applyFill="1" applyBorder="1" applyAlignment="1" applyProtection="1">
      <alignment vertical="center"/>
    </xf>
    <xf numFmtId="0" fontId="7" fillId="9" borderId="37" xfId="2" applyFont="1" applyFill="1" applyBorder="1" applyAlignment="1" applyProtection="1">
      <alignment vertical="center" wrapText="1"/>
    </xf>
    <xf numFmtId="0" fontId="7" fillId="9" borderId="31" xfId="1" applyFont="1" applyFill="1" applyBorder="1" applyAlignment="1" applyProtection="1">
      <alignment horizontal="center" vertical="center"/>
    </xf>
    <xf numFmtId="0" fontId="7" fillId="9" borderId="260" xfId="1" applyFont="1" applyFill="1" applyBorder="1" applyAlignment="1" applyProtection="1">
      <alignment horizontal="center" vertical="center"/>
    </xf>
    <xf numFmtId="0" fontId="7" fillId="9" borderId="41" xfId="1" applyFont="1" applyFill="1" applyBorder="1" applyAlignment="1" applyProtection="1">
      <alignment horizontal="center" vertical="center"/>
    </xf>
    <xf numFmtId="0" fontId="7" fillId="9" borderId="116" xfId="1" applyFont="1" applyFill="1" applyBorder="1" applyAlignment="1" applyProtection="1">
      <alignment vertical="center"/>
    </xf>
    <xf numFmtId="0" fontId="6" fillId="9" borderId="58" xfId="1" applyFont="1" applyFill="1" applyBorder="1" applyAlignment="1" applyProtection="1">
      <alignment vertical="center" wrapText="1"/>
    </xf>
    <xf numFmtId="0" fontId="7" fillId="9" borderId="85" xfId="1" applyFont="1" applyFill="1" applyBorder="1" applyAlignment="1" applyProtection="1">
      <alignment vertical="center"/>
    </xf>
    <xf numFmtId="0" fontId="6" fillId="9" borderId="52" xfId="1" applyFont="1" applyFill="1" applyBorder="1" applyAlignment="1" applyProtection="1">
      <alignment vertical="center" wrapText="1"/>
    </xf>
    <xf numFmtId="0" fontId="6" fillId="9" borderId="52" xfId="2" applyFont="1" applyFill="1" applyBorder="1" applyAlignment="1" applyProtection="1">
      <alignment vertical="center" wrapText="1"/>
    </xf>
    <xf numFmtId="0" fontId="6" fillId="9" borderId="126" xfId="1" applyFont="1" applyFill="1" applyBorder="1" applyAlignment="1" applyProtection="1">
      <alignment horizontal="center" vertical="center"/>
    </xf>
    <xf numFmtId="0" fontId="6" fillId="9" borderId="273" xfId="1" applyFont="1" applyFill="1" applyBorder="1" applyAlignment="1" applyProtection="1">
      <alignment horizontal="center" vertical="center"/>
    </xf>
    <xf numFmtId="0" fontId="6" fillId="9" borderId="34" xfId="1" applyFont="1" applyFill="1" applyBorder="1" applyAlignment="1" applyProtection="1">
      <alignment horizontal="center" vertical="center"/>
    </xf>
    <xf numFmtId="0" fontId="6" fillId="9" borderId="338" xfId="1" applyFont="1" applyFill="1" applyBorder="1" applyAlignment="1" applyProtection="1">
      <alignment horizontal="center" vertical="center"/>
    </xf>
    <xf numFmtId="0" fontId="7" fillId="0" borderId="85" xfId="1" applyFont="1" applyFill="1" applyBorder="1" applyAlignment="1" applyProtection="1">
      <alignment vertical="center"/>
    </xf>
    <xf numFmtId="0" fontId="6" fillId="0" borderId="184" xfId="2" applyFont="1" applyFill="1" applyBorder="1" applyAlignment="1" applyProtection="1">
      <alignment vertical="center"/>
    </xf>
    <xf numFmtId="0" fontId="6" fillId="0" borderId="210" xfId="1" applyFont="1" applyFill="1" applyBorder="1" applyAlignment="1" applyProtection="1">
      <alignment horizontal="center" vertical="center"/>
    </xf>
    <xf numFmtId="0" fontId="6" fillId="0" borderId="175" xfId="1" applyFont="1" applyFill="1" applyBorder="1" applyAlignment="1" applyProtection="1">
      <alignment horizontal="center" vertical="center"/>
    </xf>
    <xf numFmtId="0" fontId="6" fillId="0" borderId="191" xfId="1" applyFont="1" applyFill="1" applyBorder="1" applyAlignment="1" applyProtection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260" xfId="0" applyFont="1" applyFill="1" applyBorder="1" applyAlignment="1">
      <alignment horizontal="center" vertical="center"/>
    </xf>
    <xf numFmtId="0" fontId="7" fillId="9" borderId="71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6" fillId="0" borderId="326" xfId="2" applyFont="1" applyFill="1" applyBorder="1" applyAlignment="1" applyProtection="1">
      <alignment vertical="center"/>
    </xf>
    <xf numFmtId="0" fontId="6" fillId="0" borderId="329" xfId="1" applyFont="1" applyFill="1" applyBorder="1" applyAlignment="1" applyProtection="1">
      <alignment horizontal="center" vertical="center"/>
    </xf>
    <xf numFmtId="0" fontId="6" fillId="0" borderId="328" xfId="1" applyFont="1" applyFill="1" applyBorder="1" applyAlignment="1" applyProtection="1">
      <alignment horizontal="center" vertical="center"/>
    </xf>
    <xf numFmtId="0" fontId="6" fillId="0" borderId="330" xfId="1" applyFont="1" applyFill="1" applyBorder="1" applyAlignment="1" applyProtection="1">
      <alignment horizontal="center" vertical="center"/>
    </xf>
    <xf numFmtId="0" fontId="25" fillId="0" borderId="229" xfId="1" applyFont="1" applyFill="1" applyBorder="1" applyAlignment="1" applyProtection="1">
      <alignment horizontal="center" vertical="center"/>
    </xf>
    <xf numFmtId="0" fontId="6" fillId="9" borderId="341" xfId="1" applyFont="1" applyFill="1" applyBorder="1" applyAlignment="1" applyProtection="1">
      <alignment horizontal="center" vertical="center"/>
    </xf>
    <xf numFmtId="0" fontId="6" fillId="0" borderId="335" xfId="1" applyFont="1" applyFill="1" applyBorder="1" applyAlignment="1" applyProtection="1">
      <alignment horizontal="center" vertical="center"/>
    </xf>
    <xf numFmtId="0" fontId="6" fillId="0" borderId="336" xfId="1" applyFont="1" applyFill="1" applyBorder="1" applyAlignment="1" applyProtection="1">
      <alignment horizontal="center" vertical="center"/>
    </xf>
    <xf numFmtId="0" fontId="7" fillId="0" borderId="186" xfId="1" applyFont="1" applyFill="1" applyBorder="1" applyAlignment="1" applyProtection="1">
      <alignment vertical="center"/>
    </xf>
    <xf numFmtId="0" fontId="7" fillId="9" borderId="342" xfId="1" applyFont="1" applyFill="1" applyBorder="1" applyAlignment="1" applyProtection="1">
      <alignment vertical="center"/>
    </xf>
    <xf numFmtId="0" fontId="6" fillId="9" borderId="343" xfId="1" applyFont="1" applyFill="1" applyBorder="1" applyAlignment="1" applyProtection="1">
      <alignment vertical="center"/>
    </xf>
    <xf numFmtId="0" fontId="6" fillId="9" borderId="344" xfId="2" applyFont="1" applyFill="1" applyBorder="1" applyAlignment="1" applyProtection="1">
      <alignment vertical="center" wrapText="1"/>
    </xf>
    <xf numFmtId="0" fontId="6" fillId="9" borderId="345" xfId="0" applyFont="1" applyFill="1" applyBorder="1" applyAlignment="1">
      <alignment horizontal="center" vertical="center"/>
    </xf>
    <xf numFmtId="0" fontId="6" fillId="9" borderId="346" xfId="0" applyFont="1" applyFill="1" applyBorder="1" applyAlignment="1">
      <alignment horizontal="center" vertical="center"/>
    </xf>
    <xf numFmtId="0" fontId="6" fillId="9" borderId="347" xfId="0" applyFont="1" applyFill="1" applyBorder="1" applyAlignment="1">
      <alignment horizontal="center" vertical="center"/>
    </xf>
    <xf numFmtId="0" fontId="7" fillId="9" borderId="343" xfId="1" applyFont="1" applyFill="1" applyBorder="1" applyAlignment="1" applyProtection="1">
      <alignment vertical="center"/>
    </xf>
    <xf numFmtId="0" fontId="7" fillId="0" borderId="343" xfId="1" applyFont="1" applyFill="1" applyBorder="1" applyAlignment="1" applyProtection="1">
      <alignment vertical="center"/>
    </xf>
    <xf numFmtId="0" fontId="6" fillId="0" borderId="37" xfId="2" applyFont="1" applyFill="1" applyBorder="1" applyAlignment="1" applyProtection="1">
      <alignment horizontal="left" vertical="center" wrapText="1"/>
    </xf>
    <xf numFmtId="0" fontId="7" fillId="9" borderId="195" xfId="1" applyFont="1" applyFill="1" applyBorder="1" applyAlignment="1" applyProtection="1">
      <alignment vertical="center"/>
    </xf>
    <xf numFmtId="0" fontId="6" fillId="9" borderId="39" xfId="1" applyFont="1" applyFill="1" applyBorder="1" applyAlignment="1" applyProtection="1">
      <alignment vertical="center"/>
    </xf>
    <xf numFmtId="0" fontId="6" fillId="9" borderId="43" xfId="2" applyFont="1" applyFill="1" applyBorder="1" applyAlignment="1" applyProtection="1">
      <alignment vertical="center" wrapText="1"/>
    </xf>
    <xf numFmtId="0" fontId="6" fillId="9" borderId="348" xfId="1" applyFont="1" applyFill="1" applyBorder="1" applyAlignment="1" applyProtection="1">
      <alignment horizontal="center" vertical="center"/>
    </xf>
    <xf numFmtId="0" fontId="6" fillId="9" borderId="160" xfId="1" applyFont="1" applyFill="1" applyBorder="1" applyAlignment="1" applyProtection="1">
      <alignment horizontal="center" vertical="center"/>
    </xf>
    <xf numFmtId="0" fontId="6" fillId="9" borderId="318" xfId="1" applyFont="1" applyFill="1" applyBorder="1" applyAlignment="1" applyProtection="1">
      <alignment horizontal="center" vertical="center"/>
    </xf>
    <xf numFmtId="0" fontId="7" fillId="9" borderId="39" xfId="1" applyFont="1" applyFill="1" applyBorder="1" applyAlignment="1" applyProtection="1">
      <alignment vertical="center"/>
    </xf>
    <xf numFmtId="0" fontId="7" fillId="0" borderId="349" xfId="1" applyFont="1" applyFill="1" applyBorder="1" applyAlignment="1" applyProtection="1">
      <alignment vertical="center"/>
    </xf>
    <xf numFmtId="0" fontId="6" fillId="0" borderId="350" xfId="1" applyFont="1" applyFill="1" applyBorder="1" applyAlignment="1" applyProtection="1">
      <alignment vertical="center"/>
    </xf>
    <xf numFmtId="0" fontId="6" fillId="0" borderId="351" xfId="2" applyFont="1" applyFill="1" applyBorder="1" applyAlignment="1" applyProtection="1">
      <alignment vertical="center" wrapText="1"/>
    </xf>
    <xf numFmtId="0" fontId="6" fillId="0" borderId="352" xfId="1" applyFont="1" applyFill="1" applyBorder="1" applyAlignment="1" applyProtection="1">
      <alignment horizontal="center" vertical="center"/>
    </xf>
    <xf numFmtId="0" fontId="6" fillId="0" borderId="275" xfId="1" applyFont="1" applyFill="1" applyBorder="1" applyAlignment="1" applyProtection="1">
      <alignment horizontal="center" vertical="center"/>
    </xf>
    <xf numFmtId="0" fontId="6" fillId="0" borderId="324" xfId="1" applyFont="1" applyFill="1" applyBorder="1" applyAlignment="1" applyProtection="1">
      <alignment horizontal="center" vertical="center"/>
    </xf>
    <xf numFmtId="0" fontId="7" fillId="0" borderId="350" xfId="1" applyFont="1" applyFill="1" applyBorder="1" applyAlignment="1" applyProtection="1">
      <alignment vertical="center"/>
    </xf>
    <xf numFmtId="0" fontId="6" fillId="9" borderId="78" xfId="1" applyFont="1" applyFill="1" applyBorder="1" applyAlignment="1" applyProtection="1">
      <alignment horizontal="center" vertical="center"/>
    </xf>
    <xf numFmtId="0" fontId="7" fillId="9" borderId="74" xfId="1" applyFont="1" applyFill="1" applyBorder="1" applyAlignment="1" applyProtection="1">
      <alignment horizontal="center" vertical="center"/>
    </xf>
    <xf numFmtId="0" fontId="7" fillId="0" borderId="353" xfId="1" applyFont="1" applyFill="1" applyBorder="1" applyAlignment="1" applyProtection="1">
      <alignment horizontal="center" vertical="center"/>
    </xf>
    <xf numFmtId="0" fontId="7" fillId="0" borderId="354" xfId="1" applyFont="1" applyFill="1" applyBorder="1" applyAlignment="1" applyProtection="1">
      <alignment horizontal="center" vertical="center"/>
    </xf>
    <xf numFmtId="0" fontId="7" fillId="0" borderId="184" xfId="1" applyFont="1" applyFill="1" applyBorder="1" applyAlignment="1" applyProtection="1">
      <alignment horizontal="center" vertical="center"/>
    </xf>
    <xf numFmtId="0" fontId="7" fillId="0" borderId="339" xfId="1" applyFont="1" applyFill="1" applyBorder="1" applyAlignment="1" applyProtection="1">
      <alignment horizontal="center" vertical="center"/>
    </xf>
    <xf numFmtId="0" fontId="7" fillId="0" borderId="340" xfId="1" applyFont="1" applyFill="1" applyBorder="1" applyAlignment="1" applyProtection="1">
      <alignment horizontal="center" vertical="center"/>
    </xf>
    <xf numFmtId="0" fontId="7" fillId="0" borderId="355" xfId="1" applyFont="1" applyFill="1" applyBorder="1" applyAlignment="1" applyProtection="1">
      <alignment horizontal="center" vertical="center"/>
    </xf>
    <xf numFmtId="0" fontId="7" fillId="0" borderId="356" xfId="1" applyFont="1" applyFill="1" applyBorder="1" applyAlignment="1" applyProtection="1">
      <alignment horizontal="center" vertical="center"/>
    </xf>
    <xf numFmtId="0" fontId="7" fillId="0" borderId="249" xfId="1" applyFont="1" applyFill="1" applyBorder="1" applyAlignment="1" applyProtection="1">
      <alignment horizontal="center" vertical="center"/>
    </xf>
    <xf numFmtId="0" fontId="7" fillId="9" borderId="2" xfId="1" applyFont="1" applyFill="1" applyBorder="1" applyAlignment="1" applyProtection="1">
      <alignment horizontal="center" vertical="center"/>
    </xf>
    <xf numFmtId="0" fontId="7" fillId="9" borderId="81" xfId="1" applyFont="1" applyFill="1" applyBorder="1" applyAlignment="1" applyProtection="1">
      <alignment horizontal="center" vertical="center"/>
    </xf>
    <xf numFmtId="0" fontId="7" fillId="0" borderId="357" xfId="1" applyFont="1" applyFill="1" applyBorder="1" applyAlignment="1" applyProtection="1">
      <alignment horizontal="center" vertical="center"/>
    </xf>
    <xf numFmtId="0" fontId="7" fillId="9" borderId="349" xfId="1" applyFont="1" applyFill="1" applyBorder="1" applyAlignment="1" applyProtection="1">
      <alignment vertical="center"/>
    </xf>
    <xf numFmtId="0" fontId="6" fillId="9" borderId="350" xfId="1" applyFont="1" applyFill="1" applyBorder="1" applyAlignment="1" applyProtection="1">
      <alignment vertical="center" wrapText="1"/>
    </xf>
    <xf numFmtId="0" fontId="7" fillId="9" borderId="350" xfId="2" applyFont="1" applyFill="1" applyBorder="1" applyAlignment="1" applyProtection="1">
      <alignment vertical="center"/>
    </xf>
    <xf numFmtId="0" fontId="7" fillId="9" borderId="274" xfId="1" applyFont="1" applyFill="1" applyBorder="1" applyAlignment="1" applyProtection="1">
      <alignment horizontal="center" vertical="center"/>
    </xf>
    <xf numFmtId="0" fontId="7" fillId="9" borderId="353" xfId="1" applyFont="1" applyFill="1" applyBorder="1" applyAlignment="1" applyProtection="1">
      <alignment horizontal="center" vertical="center"/>
    </xf>
    <xf numFmtId="0" fontId="7" fillId="9" borderId="354" xfId="1" applyFont="1" applyFill="1" applyBorder="1" applyAlignment="1" applyProtection="1">
      <alignment horizontal="center" vertical="center"/>
    </xf>
    <xf numFmtId="0" fontId="7" fillId="9" borderId="358" xfId="1" applyFont="1" applyFill="1" applyBorder="1" applyAlignment="1" applyProtection="1">
      <alignment vertical="center"/>
    </xf>
    <xf numFmtId="0" fontId="7" fillId="0" borderId="358" xfId="1" applyFont="1" applyFill="1" applyBorder="1" applyAlignment="1" applyProtection="1">
      <alignment horizontal="center" vertical="center"/>
    </xf>
    <xf numFmtId="0" fontId="7" fillId="0" borderId="105" xfId="1" applyFont="1" applyFill="1" applyBorder="1" applyAlignment="1" applyProtection="1">
      <alignment horizontal="center" vertical="center"/>
    </xf>
    <xf numFmtId="0" fontId="6" fillId="9" borderId="39" xfId="1" applyFont="1" applyFill="1" applyBorder="1" applyAlignment="1" applyProtection="1">
      <alignment vertical="center" wrapText="1"/>
    </xf>
    <xf numFmtId="0" fontId="7" fillId="9" borderId="39" xfId="2" applyFont="1" applyFill="1" applyBorder="1" applyAlignment="1" applyProtection="1">
      <alignment vertical="center"/>
    </xf>
    <xf numFmtId="0" fontId="7" fillId="9" borderId="76" xfId="1" applyFont="1" applyFill="1" applyBorder="1" applyAlignment="1" applyProtection="1">
      <alignment horizontal="center" vertical="center"/>
    </xf>
    <xf numFmtId="0" fontId="7" fillId="9" borderId="77" xfId="1" applyFont="1" applyFill="1" applyBorder="1" applyAlignment="1" applyProtection="1">
      <alignment horizontal="center" vertical="center"/>
    </xf>
    <xf numFmtId="0" fontId="7" fillId="9" borderId="250" xfId="1" applyFont="1" applyFill="1" applyBorder="1" applyAlignment="1" applyProtection="1">
      <alignment horizontal="center" vertical="center"/>
    </xf>
    <xf numFmtId="0" fontId="7" fillId="9" borderId="78" xfId="1" applyFont="1" applyFill="1" applyBorder="1" applyAlignment="1" applyProtection="1">
      <alignment horizontal="center" vertical="center"/>
    </xf>
    <xf numFmtId="0" fontId="7" fillId="0" borderId="39" xfId="1" applyFont="1" applyFill="1" applyBorder="1" applyAlignment="1" applyProtection="1">
      <alignment horizontal="center" vertical="center"/>
    </xf>
    <xf numFmtId="0" fontId="7" fillId="0" borderId="287" xfId="1" applyFont="1" applyFill="1" applyBorder="1" applyAlignment="1" applyProtection="1">
      <alignment vertical="center"/>
    </xf>
    <xf numFmtId="0" fontId="6" fillId="0" borderId="288" xfId="1" applyFont="1" applyFill="1" applyBorder="1" applyAlignment="1" applyProtection="1">
      <alignment vertical="center" wrapText="1"/>
    </xf>
    <xf numFmtId="0" fontId="7" fillId="0" borderId="288" xfId="2" applyFont="1" applyFill="1" applyBorder="1" applyAlignment="1" applyProtection="1">
      <alignment vertical="center"/>
    </xf>
    <xf numFmtId="0" fontId="6" fillId="0" borderId="289" xfId="1" applyFont="1" applyFill="1" applyBorder="1" applyAlignment="1" applyProtection="1">
      <alignment horizontal="center" vertical="center"/>
    </xf>
    <xf numFmtId="0" fontId="6" fillId="0" borderId="290" xfId="1" applyFont="1" applyFill="1" applyBorder="1" applyAlignment="1" applyProtection="1">
      <alignment horizontal="center" vertical="center"/>
    </xf>
    <xf numFmtId="0" fontId="6" fillId="0" borderId="291" xfId="1" applyFont="1" applyFill="1" applyBorder="1" applyAlignment="1" applyProtection="1">
      <alignment horizontal="center" vertical="center"/>
    </xf>
    <xf numFmtId="0" fontId="25" fillId="0" borderId="289" xfId="1" applyFont="1" applyFill="1" applyBorder="1" applyAlignment="1" applyProtection="1">
      <alignment horizontal="center" vertical="center"/>
    </xf>
    <xf numFmtId="0" fontId="25" fillId="0" borderId="290" xfId="1" applyFont="1" applyFill="1" applyBorder="1" applyAlignment="1" applyProtection="1">
      <alignment horizontal="center" vertical="center"/>
    </xf>
    <xf numFmtId="0" fontId="7" fillId="0" borderId="357" xfId="1" applyFont="1" applyFill="1" applyBorder="1" applyAlignment="1" applyProtection="1">
      <alignment vertical="center"/>
    </xf>
    <xf numFmtId="0" fontId="5" fillId="0" borderId="226" xfId="1" applyFont="1" applyFill="1" applyBorder="1" applyAlignment="1" applyProtection="1">
      <alignment vertical="center"/>
    </xf>
    <xf numFmtId="0" fontId="6" fillId="0" borderId="172" xfId="1" applyFont="1" applyFill="1" applyBorder="1" applyAlignment="1" applyProtection="1">
      <alignment horizontal="center" vertical="center"/>
    </xf>
    <xf numFmtId="0" fontId="6" fillId="0" borderId="173" xfId="1" applyFont="1" applyFill="1" applyBorder="1" applyAlignment="1" applyProtection="1">
      <alignment horizontal="center" vertical="center"/>
    </xf>
    <xf numFmtId="0" fontId="25" fillId="0" borderId="171" xfId="1" applyFont="1" applyFill="1" applyBorder="1" applyAlignment="1" applyProtection="1">
      <alignment horizontal="center" vertical="center"/>
    </xf>
    <xf numFmtId="0" fontId="25" fillId="0" borderId="172" xfId="1" applyFont="1" applyFill="1" applyBorder="1" applyAlignment="1" applyProtection="1">
      <alignment horizontal="center" vertical="center"/>
    </xf>
    <xf numFmtId="0" fontId="7" fillId="9" borderId="52" xfId="2" applyFont="1" applyFill="1" applyBorder="1" applyAlignment="1" applyProtection="1">
      <alignment vertical="center"/>
    </xf>
    <xf numFmtId="0" fontId="6" fillId="9" borderId="75" xfId="1" applyFont="1" applyFill="1" applyBorder="1" applyAlignment="1" applyProtection="1">
      <alignment horizontal="center" vertical="center"/>
    </xf>
    <xf numFmtId="0" fontId="6" fillId="9" borderId="251" xfId="1" applyFont="1" applyFill="1" applyBorder="1" applyAlignment="1" applyProtection="1">
      <alignment horizontal="center" vertical="center"/>
    </xf>
    <xf numFmtId="0" fontId="6" fillId="9" borderId="252" xfId="1" applyFont="1" applyFill="1" applyBorder="1" applyAlignment="1" applyProtection="1">
      <alignment horizontal="center" vertical="center"/>
    </xf>
    <xf numFmtId="0" fontId="7" fillId="9" borderId="105" xfId="1" applyFont="1" applyFill="1" applyBorder="1" applyAlignment="1" applyProtection="1">
      <alignment vertical="center"/>
    </xf>
    <xf numFmtId="0" fontId="6" fillId="9" borderId="76" xfId="1" applyFont="1" applyFill="1" applyBorder="1" applyAlignment="1" applyProtection="1">
      <alignment horizontal="center" vertical="center"/>
    </xf>
    <xf numFmtId="0" fontId="6" fillId="9" borderId="77" xfId="1" applyFont="1" applyFill="1" applyBorder="1" applyAlignment="1" applyProtection="1">
      <alignment horizontal="center" vertical="center"/>
    </xf>
    <xf numFmtId="0" fontId="7" fillId="9" borderId="359" xfId="1" applyFont="1" applyFill="1" applyBorder="1" applyAlignment="1" applyProtection="1">
      <alignment vertical="center"/>
    </xf>
    <xf numFmtId="0" fontId="7" fillId="0" borderId="359" xfId="1" applyFont="1" applyFill="1" applyBorder="1" applyAlignment="1" applyProtection="1">
      <alignment horizontal="center" vertical="center"/>
    </xf>
    <xf numFmtId="0" fontId="7" fillId="9" borderId="17" xfId="1" applyFont="1" applyFill="1" applyBorder="1" applyAlignment="1" applyProtection="1">
      <alignment vertical="center"/>
    </xf>
    <xf numFmtId="0" fontId="7" fillId="9" borderId="66" xfId="2" applyFont="1" applyFill="1" applyBorder="1" applyAlignment="1" applyProtection="1">
      <alignment vertical="center" wrapText="1"/>
    </xf>
    <xf numFmtId="0" fontId="7" fillId="9" borderId="59" xfId="1" applyFont="1" applyFill="1" applyBorder="1" applyAlignment="1" applyProtection="1">
      <alignment horizontal="center" vertical="center"/>
    </xf>
    <xf numFmtId="0" fontId="7" fillId="9" borderId="49" xfId="1" applyFont="1" applyFill="1" applyBorder="1" applyAlignment="1" applyProtection="1">
      <alignment horizontal="center" vertical="center"/>
    </xf>
    <xf numFmtId="0" fontId="7" fillId="9" borderId="16" xfId="1" applyFont="1" applyFill="1" applyBorder="1" applyAlignment="1" applyProtection="1">
      <alignment vertical="center"/>
    </xf>
    <xf numFmtId="0" fontId="9" fillId="0" borderId="292" xfId="2" applyFont="1" applyFill="1" applyBorder="1" applyAlignment="1" applyProtection="1">
      <alignment vertical="center" wrapText="1"/>
    </xf>
    <xf numFmtId="0" fontId="15" fillId="0" borderId="289" xfId="1" applyFont="1" applyFill="1" applyBorder="1" applyAlignment="1" applyProtection="1">
      <alignment horizontal="center" vertical="center"/>
    </xf>
    <xf numFmtId="0" fontId="15" fillId="0" borderId="293" xfId="1" applyFont="1" applyFill="1" applyBorder="1" applyAlignment="1" applyProtection="1">
      <alignment horizontal="center" vertical="center"/>
    </xf>
    <xf numFmtId="0" fontId="7" fillId="0" borderId="334" xfId="1" applyFont="1" applyFill="1" applyBorder="1" applyAlignment="1" applyProtection="1">
      <alignment horizontal="center" vertical="center"/>
    </xf>
    <xf numFmtId="0" fontId="7" fillId="0" borderId="59" xfId="1" applyFont="1" applyFill="1" applyBorder="1" applyAlignment="1" applyProtection="1">
      <alignment horizontal="center" vertical="center"/>
    </xf>
    <xf numFmtId="0" fontId="7" fillId="0" borderId="49" xfId="1" applyFont="1" applyFill="1" applyBorder="1" applyAlignment="1" applyProtection="1">
      <alignment horizontal="center" vertical="center"/>
    </xf>
    <xf numFmtId="0" fontId="7" fillId="0" borderId="342" xfId="1" applyFont="1" applyFill="1" applyBorder="1" applyAlignment="1" applyProtection="1">
      <alignment vertical="center"/>
    </xf>
    <xf numFmtId="0" fontId="6" fillId="0" borderId="343" xfId="1" applyFont="1" applyFill="1" applyBorder="1" applyAlignment="1" applyProtection="1">
      <alignment vertical="center" wrapText="1"/>
    </xf>
    <xf numFmtId="0" fontId="7" fillId="0" borderId="344" xfId="2" applyFont="1" applyFill="1" applyBorder="1" applyAlignment="1" applyProtection="1">
      <alignment vertical="center" wrapText="1"/>
    </xf>
    <xf numFmtId="0" fontId="6" fillId="0" borderId="361" xfId="1" applyFont="1" applyFill="1" applyBorder="1" applyAlignment="1" applyProtection="1">
      <alignment horizontal="center" vertical="center"/>
    </xf>
    <xf numFmtId="0" fontId="6" fillId="0" borderId="362" xfId="1" applyFont="1" applyFill="1" applyBorder="1" applyAlignment="1" applyProtection="1">
      <alignment horizontal="center" vertical="center"/>
    </xf>
    <xf numFmtId="0" fontId="6" fillId="0" borderId="363" xfId="1" applyFont="1" applyFill="1" applyBorder="1" applyAlignment="1" applyProtection="1">
      <alignment horizontal="center" vertical="center"/>
    </xf>
    <xf numFmtId="0" fontId="6" fillId="0" borderId="346" xfId="1" applyFont="1" applyFill="1" applyBorder="1" applyAlignment="1" applyProtection="1">
      <alignment horizontal="center" vertical="center"/>
    </xf>
    <xf numFmtId="0" fontId="7" fillId="0" borderId="360" xfId="1" applyFont="1" applyFill="1" applyBorder="1" applyAlignment="1" applyProtection="1">
      <alignment vertical="center"/>
    </xf>
    <xf numFmtId="0" fontId="7" fillId="0" borderId="347" xfId="1" applyFont="1" applyFill="1" applyBorder="1" applyAlignment="1" applyProtection="1">
      <alignment horizontal="center" vertical="center"/>
    </xf>
    <xf numFmtId="0" fontId="7" fillId="9" borderId="43" xfId="2" applyFont="1" applyFill="1" applyBorder="1" applyAlignment="1" applyProtection="1">
      <alignment vertical="center" wrapText="1"/>
    </xf>
    <xf numFmtId="0" fontId="7" fillId="9" borderId="160" xfId="1" applyFont="1" applyFill="1" applyBorder="1" applyAlignment="1" applyProtection="1">
      <alignment horizontal="center" vertical="center"/>
    </xf>
    <xf numFmtId="0" fontId="7" fillId="9" borderId="131" xfId="1" applyFont="1" applyFill="1" applyBorder="1" applyAlignment="1" applyProtection="1">
      <alignment vertical="center"/>
    </xf>
    <xf numFmtId="0" fontId="6" fillId="9" borderId="76" xfId="0" applyFont="1" applyFill="1" applyBorder="1" applyAlignment="1">
      <alignment horizontal="center" vertical="center"/>
    </xf>
    <xf numFmtId="0" fontId="6" fillId="9" borderId="77" xfId="0" applyFont="1" applyFill="1" applyBorder="1" applyAlignment="1">
      <alignment horizontal="center" vertical="center"/>
    </xf>
    <xf numFmtId="0" fontId="6" fillId="9" borderId="78" xfId="0" applyFont="1" applyFill="1" applyBorder="1" applyAlignment="1">
      <alignment horizontal="center" vertical="center"/>
    </xf>
    <xf numFmtId="0" fontId="26" fillId="9" borderId="96" xfId="1" applyFont="1" applyFill="1" applyBorder="1" applyAlignment="1" applyProtection="1">
      <alignment horizontal="center" vertical="center"/>
    </xf>
    <xf numFmtId="0" fontId="9" fillId="9" borderId="92" xfId="1" applyFont="1" applyFill="1" applyBorder="1" applyAlignment="1" applyProtection="1">
      <alignment horizontal="center" vertical="center"/>
    </xf>
    <xf numFmtId="0" fontId="26" fillId="9" borderId="92" xfId="1" applyFont="1" applyFill="1" applyBorder="1" applyAlignment="1" applyProtection="1">
      <alignment horizontal="center" vertical="center"/>
    </xf>
    <xf numFmtId="0" fontId="7" fillId="9" borderId="92" xfId="1" applyFont="1" applyFill="1" applyBorder="1" applyAlignment="1" applyProtection="1">
      <alignment horizontal="center" vertical="center"/>
    </xf>
    <xf numFmtId="0" fontId="18" fillId="6" borderId="13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4" fillId="9" borderId="42" xfId="1" applyFont="1" applyFill="1" applyBorder="1" applyAlignment="1" applyProtection="1">
      <alignment horizontal="center" vertical="center"/>
    </xf>
    <xf numFmtId="0" fontId="24" fillId="9" borderId="257" xfId="1" applyFont="1" applyFill="1" applyBorder="1" applyAlignment="1" applyProtection="1">
      <alignment horizontal="center" vertical="center"/>
    </xf>
    <xf numFmtId="0" fontId="6" fillId="0" borderId="38" xfId="2" applyFont="1" applyFill="1" applyBorder="1" applyAlignment="1" applyProtection="1">
      <alignment vertical="center"/>
    </xf>
    <xf numFmtId="0" fontId="25" fillId="9" borderId="68" xfId="1" applyFont="1" applyFill="1" applyBorder="1" applyAlignment="1" applyProtection="1">
      <alignment horizontal="center" vertical="center"/>
    </xf>
    <xf numFmtId="0" fontId="25" fillId="9" borderId="1" xfId="1" applyFont="1" applyFill="1" applyAlignment="1" applyProtection="1">
      <alignment horizontal="center" vertical="center"/>
    </xf>
    <xf numFmtId="0" fontId="9" fillId="0" borderId="169" xfId="2" applyFont="1" applyFill="1" applyBorder="1" applyAlignment="1" applyProtection="1">
      <alignment vertical="center" wrapText="1"/>
    </xf>
    <xf numFmtId="0" fontId="8" fillId="0" borderId="327" xfId="2" applyFont="1" applyFill="1" applyBorder="1" applyAlignment="1" applyProtection="1">
      <alignment horizontal="left" vertical="center" wrapText="1"/>
    </xf>
    <xf numFmtId="0" fontId="9" fillId="0" borderId="40" xfId="2" applyFont="1" applyFill="1" applyBorder="1" applyAlignment="1" applyProtection="1">
      <alignment vertical="center" wrapText="1"/>
    </xf>
    <xf numFmtId="0" fontId="6" fillId="0" borderId="144" xfId="1" applyFont="1" applyFill="1" applyBorder="1" applyAlignment="1" applyProtection="1">
      <alignment horizontal="center" vertical="center"/>
    </xf>
    <xf numFmtId="0" fontId="6" fillId="0" borderId="146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horizontal="left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20" fillId="9" borderId="9" xfId="1" applyFont="1" applyFill="1" applyBorder="1" applyAlignment="1" applyProtection="1">
      <alignment horizontal="right" vertical="center" wrapText="1"/>
    </xf>
    <xf numFmtId="0" fontId="20" fillId="9" borderId="10" xfId="1" applyFont="1" applyFill="1" applyBorder="1" applyAlignment="1" applyProtection="1">
      <alignment horizontal="right" vertical="center" wrapText="1"/>
    </xf>
    <xf numFmtId="0" fontId="10" fillId="0" borderId="189" xfId="1" applyFont="1" applyFill="1" applyBorder="1" applyAlignment="1" applyProtection="1">
      <alignment horizontal="center" vertical="center"/>
    </xf>
    <xf numFmtId="0" fontId="10" fillId="0" borderId="190" xfId="1" applyFont="1" applyFill="1" applyBorder="1" applyAlignment="1" applyProtection="1">
      <alignment horizontal="center" vertical="center"/>
    </xf>
    <xf numFmtId="0" fontId="10" fillId="0" borderId="145" xfId="1" applyFont="1" applyFill="1" applyBorder="1" applyAlignment="1" applyProtection="1">
      <alignment horizontal="center" vertical="center"/>
    </xf>
    <xf numFmtId="0" fontId="10" fillId="0" borderId="144" xfId="1" applyFont="1" applyFill="1" applyBorder="1" applyAlignment="1" applyProtection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8" fillId="0" borderId="193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6" borderId="132" xfId="0" applyFont="1" applyFill="1" applyBorder="1" applyAlignment="1">
      <alignment horizontal="right" vertical="center" wrapText="1"/>
    </xf>
    <xf numFmtId="0" fontId="8" fillId="6" borderId="133" xfId="0" applyFont="1" applyFill="1" applyBorder="1" applyAlignment="1">
      <alignment horizontal="right" vertical="center" wrapText="1"/>
    </xf>
    <xf numFmtId="0" fontId="16" fillId="6" borderId="114" xfId="1" applyFont="1" applyFill="1" applyBorder="1" applyAlignment="1" applyProtection="1">
      <alignment horizontal="right" vertical="center" wrapText="1"/>
    </xf>
    <xf numFmtId="0" fontId="16" fillId="6" borderId="92" xfId="1" applyFont="1" applyFill="1" applyBorder="1" applyAlignment="1" applyProtection="1">
      <alignment horizontal="right" vertical="center" wrapText="1"/>
    </xf>
    <xf numFmtId="0" fontId="7" fillId="0" borderId="190" xfId="1" applyFont="1" applyFill="1" applyBorder="1" applyAlignment="1" applyProtection="1">
      <alignment horizontal="center" vertical="center"/>
    </xf>
    <xf numFmtId="0" fontId="7" fillId="0" borderId="194" xfId="1" applyFont="1" applyFill="1" applyBorder="1" applyAlignment="1" applyProtection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6" xfId="0" applyFont="1" applyBorder="1" applyAlignment="1">
      <alignment horizontal="center" vertical="center"/>
    </xf>
    <xf numFmtId="0" fontId="4" fillId="0" borderId="217" xfId="0" applyFont="1" applyBorder="1" applyAlignment="1">
      <alignment horizontal="center" vertical="center"/>
    </xf>
    <xf numFmtId="0" fontId="4" fillId="0" borderId="218" xfId="0" applyFont="1" applyBorder="1" applyAlignment="1">
      <alignment horizontal="center" vertical="center"/>
    </xf>
    <xf numFmtId="0" fontId="16" fillId="6" borderId="9" xfId="1" applyFont="1" applyFill="1" applyBorder="1" applyAlignment="1" applyProtection="1">
      <alignment horizontal="right" vertical="center" wrapText="1"/>
    </xf>
    <xf numFmtId="0" fontId="16" fillId="6" borderId="10" xfId="1" applyFont="1" applyFill="1" applyBorder="1" applyAlignment="1" applyProtection="1">
      <alignment horizontal="right" vertical="center" wrapText="1"/>
    </xf>
    <xf numFmtId="0" fontId="20" fillId="6" borderId="148" xfId="1" applyFont="1" applyFill="1" applyBorder="1" applyAlignment="1" applyProtection="1">
      <alignment horizontal="right" vertical="center" wrapText="1"/>
    </xf>
    <xf numFmtId="0" fontId="20" fillId="6" borderId="149" xfId="1" applyFont="1" applyFill="1" applyBorder="1" applyAlignment="1" applyProtection="1">
      <alignment horizontal="righ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0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right" vertical="center" wrapText="1"/>
    </xf>
    <xf numFmtId="0" fontId="8" fillId="6" borderId="10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4" fillId="0" borderId="141" xfId="0" applyFont="1" applyBorder="1" applyAlignment="1">
      <alignment horizontal="center" vertical="center"/>
    </xf>
    <xf numFmtId="0" fontId="4" fillId="0" borderId="142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0" fontId="8" fillId="4" borderId="105" xfId="0" applyFont="1" applyFill="1" applyBorder="1" applyAlignment="1">
      <alignment horizontal="center" vertical="center"/>
    </xf>
    <xf numFmtId="0" fontId="20" fillId="6" borderId="148" xfId="1" applyFont="1" applyFill="1" applyBorder="1" applyAlignment="1" applyProtection="1">
      <alignment horizontal="right" vertical="center"/>
    </xf>
    <xf numFmtId="0" fontId="20" fillId="6" borderId="149" xfId="1" applyFont="1" applyFill="1" applyBorder="1" applyAlignment="1" applyProtection="1">
      <alignment horizontal="right" vertical="center"/>
    </xf>
    <xf numFmtId="0" fontId="8" fillId="6" borderId="140" xfId="0" applyFont="1" applyFill="1" applyBorder="1" applyAlignment="1">
      <alignment horizontal="right" vertical="center" wrapText="1"/>
    </xf>
    <xf numFmtId="0" fontId="8" fillId="6" borderId="126" xfId="0" applyFont="1" applyFill="1" applyBorder="1" applyAlignment="1">
      <alignment horizontal="right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/>
    </xf>
    <xf numFmtId="0" fontId="4" fillId="0" borderId="102" xfId="0" applyFont="1" applyBorder="1" applyAlignment="1">
      <alignment horizontal="left" vertical="center"/>
    </xf>
    <xf numFmtId="0" fontId="4" fillId="0" borderId="12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4" fillId="0" borderId="125" xfId="0" applyFont="1" applyBorder="1" applyAlignment="1">
      <alignment horizontal="center" vertical="center"/>
    </xf>
    <xf numFmtId="0" fontId="16" fillId="6" borderId="91" xfId="1" applyFont="1" applyFill="1" applyBorder="1" applyAlignment="1" applyProtection="1">
      <alignment horizontal="right" vertical="center" wrapText="1"/>
    </xf>
    <xf numFmtId="0" fontId="20" fillId="6" borderId="167" xfId="1" applyFont="1" applyFill="1" applyBorder="1" applyAlignment="1" applyProtection="1">
      <alignment horizontal="right" vertical="center" wrapText="1"/>
    </xf>
    <xf numFmtId="0" fontId="4" fillId="0" borderId="114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11" fillId="0" borderId="133" xfId="0" applyFont="1" applyBorder="1" applyAlignment="1">
      <alignment horizontal="center" vertical="center" wrapText="1"/>
    </xf>
    <xf numFmtId="0" fontId="11" fillId="0" borderId="133" xfId="0" applyFont="1" applyBorder="1" applyAlignment="1">
      <alignment horizontal="center" vertical="center"/>
    </xf>
    <xf numFmtId="0" fontId="11" fillId="0" borderId="134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8" fillId="6" borderId="92" xfId="0" applyFont="1" applyFill="1" applyBorder="1" applyAlignment="1">
      <alignment horizontal="right" vertical="center" wrapText="1"/>
    </xf>
    <xf numFmtId="0" fontId="20" fillId="6" borderId="9" xfId="1" applyFont="1" applyFill="1" applyBorder="1" applyAlignment="1" applyProtection="1">
      <alignment horizontal="right" vertical="center" wrapText="1"/>
    </xf>
    <xf numFmtId="0" fontId="20" fillId="6" borderId="10" xfId="1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4" fillId="0" borderId="120" xfId="0" applyFont="1" applyBorder="1" applyAlignment="1">
      <alignment horizontal="center"/>
    </xf>
    <xf numFmtId="0" fontId="4" fillId="0" borderId="121" xfId="0" applyFont="1" applyBorder="1" applyAlignment="1">
      <alignment horizontal="center"/>
    </xf>
    <xf numFmtId="0" fontId="4" fillId="0" borderId="119" xfId="0" applyFont="1" applyBorder="1" applyAlignment="1">
      <alignment horizontal="center"/>
    </xf>
    <xf numFmtId="0" fontId="4" fillId="0" borderId="140" xfId="0" applyFont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1" fillId="0" borderId="92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8" fillId="6" borderId="168" xfId="0" applyFont="1" applyFill="1" applyBorder="1" applyAlignment="1">
      <alignment horizontal="right" vertical="center" wrapText="1"/>
    </xf>
    <xf numFmtId="0" fontId="11" fillId="0" borderId="91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14" fillId="0" borderId="114" xfId="0" applyFont="1" applyBorder="1" applyAlignment="1">
      <alignment horizontal="left" vertical="center"/>
    </xf>
    <xf numFmtId="0" fontId="14" fillId="0" borderId="92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8" fillId="4" borderId="174" xfId="0" applyFont="1" applyFill="1" applyBorder="1" applyAlignment="1">
      <alignment horizontal="center" vertical="center" wrapText="1"/>
    </xf>
    <xf numFmtId="0" fontId="8" fillId="4" borderId="84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6" borderId="114" xfId="0" applyFont="1" applyFill="1" applyBorder="1" applyAlignment="1">
      <alignment horizontal="right" vertical="center" wrapText="1"/>
    </xf>
    <xf numFmtId="0" fontId="11" fillId="4" borderId="91" xfId="0" applyFont="1" applyFill="1" applyBorder="1" applyAlignment="1">
      <alignment horizontal="center" vertical="center" wrapText="1"/>
    </xf>
    <xf numFmtId="0" fontId="11" fillId="4" borderId="92" xfId="0" applyFont="1" applyFill="1" applyBorder="1" applyAlignment="1">
      <alignment horizontal="center" vertical="center" wrapText="1"/>
    </xf>
    <xf numFmtId="0" fontId="11" fillId="4" borderId="93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206" xfId="1" applyFont="1" applyFill="1" applyBorder="1" applyAlignment="1" applyProtection="1">
      <alignment horizontal="left" vertical="center" wrapText="1"/>
    </xf>
    <xf numFmtId="0" fontId="9" fillId="0" borderId="182" xfId="1" applyFont="1" applyFill="1" applyBorder="1" applyAlignment="1" applyProtection="1">
      <alignment horizontal="left" vertical="center" wrapText="1"/>
    </xf>
    <xf numFmtId="0" fontId="9" fillId="0" borderId="211" xfId="1" applyFont="1" applyFill="1" applyBorder="1" applyAlignment="1" applyProtection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20" fillId="9" borderId="148" xfId="1" applyFont="1" applyFill="1" applyBorder="1" applyAlignment="1" applyProtection="1">
      <alignment horizontal="right" vertical="center" wrapText="1"/>
    </xf>
    <xf numFmtId="0" fontId="20" fillId="9" borderId="149" xfId="1" applyFont="1" applyFill="1" applyBorder="1" applyAlignment="1" applyProtection="1">
      <alignment horizontal="right" vertical="center" wrapText="1"/>
    </xf>
    <xf numFmtId="0" fontId="4" fillId="0" borderId="3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6" borderId="148" xfId="1" applyFont="1" applyFill="1" applyBorder="1" applyAlignment="1" applyProtection="1">
      <alignment horizontal="right" vertical="center" wrapText="1"/>
    </xf>
    <xf numFmtId="0" fontId="16" fillId="6" borderId="149" xfId="1" applyFont="1" applyFill="1" applyBorder="1" applyAlignment="1" applyProtection="1">
      <alignment horizontal="right" vertical="center" wrapText="1"/>
    </xf>
    <xf numFmtId="0" fontId="20" fillId="9" borderId="30" xfId="1" applyFont="1" applyFill="1" applyBorder="1" applyAlignment="1" applyProtection="1">
      <alignment horizontal="right" vertical="center" wrapText="1"/>
    </xf>
    <xf numFmtId="0" fontId="20" fillId="9" borderId="22" xfId="1" applyFont="1" applyFill="1" applyBorder="1" applyAlignment="1" applyProtection="1">
      <alignment horizontal="right" vertical="center" wrapText="1"/>
    </xf>
    <xf numFmtId="0" fontId="8" fillId="0" borderId="86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 wrapText="1"/>
    </xf>
    <xf numFmtId="0" fontId="8" fillId="0" borderId="193" xfId="0" applyFont="1" applyBorder="1" applyAlignment="1">
      <alignment horizontal="center" vertical="center" wrapText="1"/>
    </xf>
    <xf numFmtId="0" fontId="8" fillId="0" borderId="315" xfId="0" applyFont="1" applyBorder="1" applyAlignment="1">
      <alignment horizontal="center" vertical="center" wrapText="1"/>
    </xf>
    <xf numFmtId="0" fontId="16" fillId="9" borderId="148" xfId="1" applyFont="1" applyFill="1" applyBorder="1" applyAlignment="1" applyProtection="1">
      <alignment horizontal="right" vertical="center" wrapText="1"/>
    </xf>
    <xf numFmtId="0" fontId="16" fillId="9" borderId="149" xfId="1" applyFont="1" applyFill="1" applyBorder="1" applyAlignment="1" applyProtection="1">
      <alignment horizontal="right" vertical="center" wrapText="1"/>
    </xf>
  </cellXfs>
  <cellStyles count="6">
    <cellStyle name="Jegyzet" xfId="1" builtinId="10"/>
    <cellStyle name="Jegyzet 2" xfId="2" xr:uid="{93CA8BB5-14E8-48A1-BDC9-1BE930E5AC8C}"/>
    <cellStyle name="Jegyzet 2 2" xfId="5" xr:uid="{CCB843B3-B481-40C9-928E-863921B71F92}"/>
    <cellStyle name="Normál" xfId="0" builtinId="0"/>
    <cellStyle name="Normál 2" xfId="4" xr:uid="{22B9A078-B82C-4CD5-8330-813759F3FF7F}"/>
    <cellStyle name="Normál 3" xfId="3" xr:uid="{81873729-A9F0-45D6-8E5C-54A8E5E5B6E1}"/>
  </cellStyles>
  <dxfs count="0"/>
  <tableStyles count="0" defaultTableStyle="TableStyleMedium2" defaultPivotStyle="PivotStyleLight16"/>
  <colors>
    <mruColors>
      <color rgb="FFFEF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a06e104e6547d4a/Documents/BGF/Fejlesztes/Kepzesfejlesztes_2024/Tantervek_osszesites_v06_final.xlsx" TargetMode="External"/><Relationship Id="rId1" Type="http://schemas.openxmlformats.org/officeDocument/2006/relationships/externalLinkPath" Target="https://d.docs.live.net/ca06e104e6547d4a/Documents/BGF/Fejlesztes/Kepzesfejlesztes_2024/Tantervek_osszesites_v06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Összesítés"/>
      <sheetName val="Adatbázis"/>
      <sheetName val="DB_Order"/>
      <sheetName val="Szakok"/>
      <sheetName val="Mester félévek"/>
      <sheetName val="Oktatók"/>
      <sheetName val="Lists"/>
      <sheetName val="FOSZK_credits"/>
      <sheetName val="BSc_credits"/>
      <sheetName val="MSc_credits"/>
      <sheetName val="Létszámpr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C0D9-9FB6-4732-AB76-373B84568BC1}">
  <dimension ref="A1:AE43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K23" sqref="K23"/>
    </sheetView>
  </sheetViews>
  <sheetFormatPr defaultColWidth="8.6640625" defaultRowHeight="10.199999999999999" x14ac:dyDescent="0.3"/>
  <cols>
    <col min="1" max="1" width="11.5546875" style="7" customWidth="1"/>
    <col min="2" max="2" width="38.44140625" style="7" customWidth="1"/>
    <col min="3" max="3" width="29.6640625" style="39" customWidth="1"/>
    <col min="4" max="19" width="4.5546875" style="3" customWidth="1"/>
    <col min="20" max="20" width="27.5546875" style="7" customWidth="1"/>
    <col min="21" max="21" width="40.33203125" style="7" customWidth="1"/>
    <col min="22" max="16384" width="8.6640625" style="7"/>
  </cols>
  <sheetData>
    <row r="1" spans="1:20" ht="40.5" customHeight="1" thickBot="1" x14ac:dyDescent="0.35">
      <c r="A1" s="1173" t="s">
        <v>768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1202"/>
    </row>
    <row r="2" spans="1:20" ht="14.25" customHeight="1" thickBot="1" x14ac:dyDescent="0.35">
      <c r="A2" s="1205" t="s">
        <v>1</v>
      </c>
      <c r="B2" s="1205" t="s">
        <v>2</v>
      </c>
      <c r="C2" s="1205" t="s">
        <v>3</v>
      </c>
      <c r="D2" s="1184" t="s">
        <v>769</v>
      </c>
      <c r="E2" s="1185"/>
      <c r="F2" s="1185"/>
      <c r="G2" s="1186"/>
      <c r="H2" s="1184" t="s">
        <v>770</v>
      </c>
      <c r="I2" s="1185"/>
      <c r="J2" s="1185"/>
      <c r="K2" s="1186"/>
      <c r="L2" s="1184" t="s">
        <v>771</v>
      </c>
      <c r="M2" s="1185"/>
      <c r="N2" s="1185"/>
      <c r="O2" s="1186"/>
      <c r="P2" s="1188" t="s">
        <v>772</v>
      </c>
      <c r="Q2" s="1189"/>
      <c r="R2" s="1189"/>
      <c r="S2" s="1190"/>
      <c r="T2" s="1203" t="s">
        <v>0</v>
      </c>
    </row>
    <row r="3" spans="1:20" ht="65.099999999999994" customHeight="1" thickBot="1" x14ac:dyDescent="0.35">
      <c r="A3" s="1206"/>
      <c r="B3" s="1206"/>
      <c r="C3" s="1206"/>
      <c r="D3" s="288" t="s">
        <v>773</v>
      </c>
      <c r="E3" s="290" t="s">
        <v>774</v>
      </c>
      <c r="F3" s="290" t="s">
        <v>775</v>
      </c>
      <c r="G3" s="289" t="s">
        <v>776</v>
      </c>
      <c r="H3" s="288" t="s">
        <v>773</v>
      </c>
      <c r="I3" s="290" t="s">
        <v>774</v>
      </c>
      <c r="J3" s="290" t="s">
        <v>775</v>
      </c>
      <c r="K3" s="289" t="s">
        <v>776</v>
      </c>
      <c r="L3" s="288" t="s">
        <v>773</v>
      </c>
      <c r="M3" s="290" t="s">
        <v>774</v>
      </c>
      <c r="N3" s="290" t="s">
        <v>775</v>
      </c>
      <c r="O3" s="289" t="s">
        <v>776</v>
      </c>
      <c r="P3" s="288" t="s">
        <v>773</v>
      </c>
      <c r="Q3" s="290" t="s">
        <v>774</v>
      </c>
      <c r="R3" s="290" t="s">
        <v>775</v>
      </c>
      <c r="S3" s="289" t="s">
        <v>776</v>
      </c>
      <c r="T3" s="1204"/>
    </row>
    <row r="4" spans="1:20" ht="15" customHeight="1" thickBot="1" x14ac:dyDescent="0.35">
      <c r="A4" s="1175" t="s">
        <v>777</v>
      </c>
      <c r="B4" s="1176"/>
      <c r="C4" s="1176"/>
      <c r="D4" s="145">
        <f>SUM(D5:D24)</f>
        <v>9</v>
      </c>
      <c r="E4" s="147">
        <f>SUM(E5:E24)</f>
        <v>9</v>
      </c>
      <c r="F4" s="147">
        <f>SUM(F5:F24)</f>
        <v>27</v>
      </c>
      <c r="G4" s="148"/>
      <c r="H4" s="145">
        <f>SUM(H5:H24)</f>
        <v>8</v>
      </c>
      <c r="I4" s="147">
        <f>SUM(I5:I24)</f>
        <v>8</v>
      </c>
      <c r="J4" s="147">
        <f>SUM(J5:J24)</f>
        <v>24</v>
      </c>
      <c r="K4" s="148"/>
      <c r="L4" s="146">
        <f>SUM(L5:L24)</f>
        <v>4</v>
      </c>
      <c r="M4" s="147">
        <f>SUM(M5:M24)</f>
        <v>8</v>
      </c>
      <c r="N4" s="145">
        <f>SUM(N5:N24)</f>
        <v>23</v>
      </c>
      <c r="O4" s="148"/>
      <c r="P4" s="146">
        <f>SUM(P5:P24)</f>
        <v>4</v>
      </c>
      <c r="Q4" s="147">
        <f>SUM(Q5:Q24)</f>
        <v>8</v>
      </c>
      <c r="R4" s="147">
        <f>SUM(R5:R24)</f>
        <v>28</v>
      </c>
      <c r="S4" s="148"/>
      <c r="T4" s="251"/>
    </row>
    <row r="5" spans="1:20" ht="15" customHeight="1" x14ac:dyDescent="0.3">
      <c r="A5" s="127" t="s">
        <v>732</v>
      </c>
      <c r="B5" s="40" t="s">
        <v>733</v>
      </c>
      <c r="C5" s="86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11</v>
      </c>
    </row>
    <row r="6" spans="1:20" ht="15" customHeight="1" x14ac:dyDescent="0.3">
      <c r="A6" s="129" t="s">
        <v>465</v>
      </c>
      <c r="B6" s="22" t="s">
        <v>466</v>
      </c>
      <c r="C6" s="87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46</v>
      </c>
    </row>
    <row r="7" spans="1:20" ht="15" customHeight="1" x14ac:dyDescent="0.3">
      <c r="A7" s="129" t="s">
        <v>629</v>
      </c>
      <c r="B7" s="22" t="s">
        <v>630</v>
      </c>
      <c r="C7" s="87" t="s">
        <v>9</v>
      </c>
      <c r="D7" s="36">
        <v>1</v>
      </c>
      <c r="E7" s="33">
        <v>1</v>
      </c>
      <c r="F7" s="33">
        <v>3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20</v>
      </c>
    </row>
    <row r="8" spans="1:20" ht="15" customHeight="1" x14ac:dyDescent="0.3">
      <c r="A8" s="129" t="s">
        <v>738</v>
      </c>
      <c r="B8" s="22" t="s">
        <v>739</v>
      </c>
      <c r="C8" s="87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23</v>
      </c>
    </row>
    <row r="9" spans="1:20" ht="15" customHeight="1" x14ac:dyDescent="0.3">
      <c r="A9" s="129" t="s">
        <v>740</v>
      </c>
      <c r="B9" s="22" t="s">
        <v>741</v>
      </c>
      <c r="C9" s="87" t="s">
        <v>9</v>
      </c>
      <c r="D9" s="36">
        <v>2</v>
      </c>
      <c r="E9" s="33">
        <v>2</v>
      </c>
      <c r="F9" s="33">
        <v>6</v>
      </c>
      <c r="G9" s="53" t="s">
        <v>10</v>
      </c>
      <c r="H9" s="36"/>
      <c r="I9" s="33"/>
      <c r="J9" s="33"/>
      <c r="K9" s="53"/>
      <c r="L9" s="36"/>
      <c r="M9" s="33"/>
      <c r="N9" s="33"/>
      <c r="O9" s="53"/>
      <c r="P9" s="36"/>
      <c r="Q9" s="33"/>
      <c r="R9" s="33"/>
      <c r="S9" s="53"/>
      <c r="T9" s="22" t="s">
        <v>23</v>
      </c>
    </row>
    <row r="10" spans="1:20" ht="15" customHeight="1" thickBot="1" x14ac:dyDescent="0.35">
      <c r="A10" s="153"/>
      <c r="B10" s="42" t="s">
        <v>778</v>
      </c>
      <c r="C10" s="88" t="s">
        <v>9</v>
      </c>
      <c r="D10" s="38">
        <v>1</v>
      </c>
      <c r="E10" s="34">
        <v>1</v>
      </c>
      <c r="F10" s="34">
        <v>3</v>
      </c>
      <c r="G10" s="56" t="s">
        <v>10</v>
      </c>
      <c r="H10" s="38"/>
      <c r="I10" s="34"/>
      <c r="J10" s="34"/>
      <c r="K10" s="56"/>
      <c r="L10" s="38"/>
      <c r="M10" s="34"/>
      <c r="N10" s="34"/>
      <c r="O10" s="56"/>
      <c r="P10" s="38"/>
      <c r="Q10" s="34"/>
      <c r="R10" s="34"/>
      <c r="S10" s="56"/>
      <c r="T10" s="42" t="s">
        <v>45</v>
      </c>
    </row>
    <row r="11" spans="1:20" ht="15" customHeight="1" x14ac:dyDescent="0.3">
      <c r="A11" s="129" t="s">
        <v>728</v>
      </c>
      <c r="B11" s="22" t="s">
        <v>729</v>
      </c>
      <c r="C11" s="87" t="s">
        <v>9</v>
      </c>
      <c r="D11" s="36"/>
      <c r="E11" s="33"/>
      <c r="F11" s="33"/>
      <c r="G11" s="53"/>
      <c r="H11" s="36">
        <v>1</v>
      </c>
      <c r="I11" s="33">
        <v>1</v>
      </c>
      <c r="J11" s="33">
        <v>3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20</v>
      </c>
    </row>
    <row r="12" spans="1:20" ht="15" customHeight="1" x14ac:dyDescent="0.3">
      <c r="A12" s="129" t="s">
        <v>742</v>
      </c>
      <c r="B12" s="22" t="s">
        <v>743</v>
      </c>
      <c r="C12" s="87" t="s">
        <v>9</v>
      </c>
      <c r="D12" s="37"/>
      <c r="E12" s="27"/>
      <c r="F12" s="27"/>
      <c r="G12" s="55"/>
      <c r="H12" s="37">
        <v>1</v>
      </c>
      <c r="I12" s="27">
        <v>1</v>
      </c>
      <c r="J12" s="27">
        <v>3</v>
      </c>
      <c r="K12" s="55" t="s">
        <v>10</v>
      </c>
      <c r="L12" s="37"/>
      <c r="M12" s="27"/>
      <c r="N12" s="27"/>
      <c r="O12" s="55"/>
      <c r="P12" s="37"/>
      <c r="Q12" s="27"/>
      <c r="R12" s="27"/>
      <c r="S12" s="55"/>
      <c r="T12" s="22" t="s">
        <v>29</v>
      </c>
    </row>
    <row r="13" spans="1:20" ht="15" customHeight="1" x14ac:dyDescent="0.3">
      <c r="A13" s="129" t="s">
        <v>708</v>
      </c>
      <c r="B13" s="22" t="s">
        <v>709</v>
      </c>
      <c r="C13" s="87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17</v>
      </c>
    </row>
    <row r="14" spans="1:20" ht="15" customHeight="1" x14ac:dyDescent="0.3">
      <c r="A14" s="129" t="s">
        <v>736</v>
      </c>
      <c r="B14" s="22" t="s">
        <v>737</v>
      </c>
      <c r="C14" s="87" t="s">
        <v>9</v>
      </c>
      <c r="D14" s="36"/>
      <c r="E14" s="33"/>
      <c r="F14" s="33"/>
      <c r="G14" s="53"/>
      <c r="H14" s="36">
        <v>2</v>
      </c>
      <c r="I14" s="33">
        <v>2</v>
      </c>
      <c r="J14" s="33">
        <v>6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22" t="s">
        <v>52</v>
      </c>
    </row>
    <row r="15" spans="1:20" ht="15" customHeight="1" thickBot="1" x14ac:dyDescent="0.35">
      <c r="A15" s="153" t="s">
        <v>373</v>
      </c>
      <c r="B15" s="42" t="s">
        <v>374</v>
      </c>
      <c r="C15" s="88" t="s">
        <v>9</v>
      </c>
      <c r="D15" s="38"/>
      <c r="E15" s="34"/>
      <c r="F15" s="34"/>
      <c r="G15" s="56"/>
      <c r="H15" s="38">
        <v>2</v>
      </c>
      <c r="I15" s="34">
        <v>2</v>
      </c>
      <c r="J15" s="34">
        <v>6</v>
      </c>
      <c r="K15" s="56" t="s">
        <v>10</v>
      </c>
      <c r="L15" s="38"/>
      <c r="M15" s="34"/>
      <c r="N15" s="34"/>
      <c r="O15" s="56"/>
      <c r="P15" s="38"/>
      <c r="Q15" s="34"/>
      <c r="R15" s="34"/>
      <c r="S15" s="56"/>
      <c r="T15" s="42" t="s">
        <v>11</v>
      </c>
    </row>
    <row r="16" spans="1:20" s="6" customFormat="1" ht="22.5" customHeight="1" x14ac:dyDescent="0.3">
      <c r="A16" s="429" t="s">
        <v>744</v>
      </c>
      <c r="B16" s="450" t="s">
        <v>745</v>
      </c>
      <c r="C16" s="451" t="s">
        <v>779</v>
      </c>
      <c r="D16" s="452"/>
      <c r="E16" s="453"/>
      <c r="F16" s="453"/>
      <c r="G16" s="454"/>
      <c r="H16" s="452"/>
      <c r="I16" s="453"/>
      <c r="J16" s="453"/>
      <c r="K16" s="454"/>
      <c r="L16" s="452">
        <v>0</v>
      </c>
      <c r="M16" s="453">
        <v>4</v>
      </c>
      <c r="N16" s="453">
        <v>6</v>
      </c>
      <c r="O16" s="454" t="s">
        <v>4</v>
      </c>
      <c r="P16" s="452"/>
      <c r="Q16" s="453"/>
      <c r="R16" s="453"/>
      <c r="S16" s="454"/>
      <c r="T16" s="450" t="s">
        <v>23</v>
      </c>
    </row>
    <row r="17" spans="1:20" ht="15" customHeight="1" x14ac:dyDescent="0.3">
      <c r="A17" s="129" t="s">
        <v>383</v>
      </c>
      <c r="B17" s="22" t="s">
        <v>384</v>
      </c>
      <c r="C17" s="87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22" t="s">
        <v>20</v>
      </c>
    </row>
    <row r="18" spans="1:20" ht="15" customHeight="1" x14ac:dyDescent="0.3">
      <c r="A18" s="315" t="s">
        <v>712</v>
      </c>
      <c r="B18" s="238" t="s">
        <v>713</v>
      </c>
      <c r="C18" s="358" t="s">
        <v>9</v>
      </c>
      <c r="D18" s="241"/>
      <c r="E18" s="242"/>
      <c r="F18" s="242"/>
      <c r="G18" s="243"/>
      <c r="H18" s="241"/>
      <c r="I18" s="242"/>
      <c r="J18" s="242"/>
      <c r="K18" s="243"/>
      <c r="L18" s="241">
        <v>2</v>
      </c>
      <c r="M18" s="242">
        <v>2</v>
      </c>
      <c r="N18" s="242">
        <v>6</v>
      </c>
      <c r="O18" s="243" t="s">
        <v>10</v>
      </c>
      <c r="P18" s="241"/>
      <c r="Q18" s="242"/>
      <c r="R18" s="242"/>
      <c r="S18" s="243"/>
      <c r="T18" s="238" t="s">
        <v>14</v>
      </c>
    </row>
    <row r="19" spans="1:20" ht="15" customHeight="1" thickBot="1" x14ac:dyDescent="0.35">
      <c r="A19" s="263" t="s">
        <v>704</v>
      </c>
      <c r="B19" s="44" t="s">
        <v>705</v>
      </c>
      <c r="C19" s="436" t="s">
        <v>9</v>
      </c>
      <c r="D19" s="51"/>
      <c r="E19" s="313"/>
      <c r="F19" s="313"/>
      <c r="G19" s="314"/>
      <c r="H19" s="51"/>
      <c r="I19" s="313"/>
      <c r="J19" s="313"/>
      <c r="K19" s="314"/>
      <c r="L19" s="51">
        <v>2</v>
      </c>
      <c r="M19" s="313">
        <v>2</v>
      </c>
      <c r="N19" s="313">
        <v>6</v>
      </c>
      <c r="O19" s="314" t="s">
        <v>10</v>
      </c>
      <c r="P19" s="51"/>
      <c r="Q19" s="313"/>
      <c r="R19" s="313"/>
      <c r="S19" s="314"/>
      <c r="T19" s="44" t="s">
        <v>11</v>
      </c>
    </row>
    <row r="20" spans="1:20" s="6" customFormat="1" ht="22.5" customHeight="1" x14ac:dyDescent="0.3">
      <c r="A20" s="411" t="s">
        <v>754</v>
      </c>
      <c r="B20" s="427" t="s">
        <v>755</v>
      </c>
      <c r="C20" s="438" t="s">
        <v>780</v>
      </c>
      <c r="D20" s="407"/>
      <c r="E20" s="408"/>
      <c r="F20" s="408"/>
      <c r="G20" s="409"/>
      <c r="H20" s="407"/>
      <c r="I20" s="408"/>
      <c r="J20" s="408"/>
      <c r="K20" s="409"/>
      <c r="L20" s="407"/>
      <c r="M20" s="408"/>
      <c r="N20" s="408"/>
      <c r="O20" s="409"/>
      <c r="P20" s="407">
        <v>0</v>
      </c>
      <c r="Q20" s="408">
        <v>4</v>
      </c>
      <c r="R20" s="408">
        <v>6</v>
      </c>
      <c r="S20" s="409" t="s">
        <v>4</v>
      </c>
      <c r="T20" s="427" t="s">
        <v>11</v>
      </c>
    </row>
    <row r="21" spans="1:20" ht="15" customHeight="1" x14ac:dyDescent="0.3">
      <c r="A21" s="155" t="s">
        <v>760</v>
      </c>
      <c r="B21" s="21" t="s">
        <v>761</v>
      </c>
      <c r="C21" s="90" t="s">
        <v>9</v>
      </c>
      <c r="D21" s="49"/>
      <c r="E21" s="8"/>
      <c r="F21" s="8"/>
      <c r="G21" s="61"/>
      <c r="H21" s="49"/>
      <c r="I21" s="8"/>
      <c r="J21" s="8"/>
      <c r="K21" s="61"/>
      <c r="L21" s="49"/>
      <c r="M21" s="8"/>
      <c r="N21" s="8"/>
      <c r="O21" s="61"/>
      <c r="P21" s="49">
        <v>2</v>
      </c>
      <c r="Q21" s="8">
        <v>2</v>
      </c>
      <c r="R21" s="8">
        <v>6</v>
      </c>
      <c r="S21" s="61" t="s">
        <v>10</v>
      </c>
      <c r="T21" s="21" t="s">
        <v>23</v>
      </c>
    </row>
    <row r="22" spans="1:20" ht="15" customHeight="1" x14ac:dyDescent="0.3">
      <c r="A22" s="129" t="s">
        <v>756</v>
      </c>
      <c r="B22" s="22" t="s">
        <v>757</v>
      </c>
      <c r="C22" s="87" t="s">
        <v>9</v>
      </c>
      <c r="D22" s="37"/>
      <c r="E22" s="27"/>
      <c r="F22" s="27"/>
      <c r="G22" s="55"/>
      <c r="H22" s="37"/>
      <c r="I22" s="27"/>
      <c r="J22" s="27"/>
      <c r="K22" s="55"/>
      <c r="L22" s="37"/>
      <c r="M22" s="27"/>
      <c r="N22" s="27"/>
      <c r="O22" s="55"/>
      <c r="P22" s="37">
        <v>0</v>
      </c>
      <c r="Q22" s="27">
        <v>0</v>
      </c>
      <c r="R22" s="27">
        <v>5</v>
      </c>
      <c r="S22" s="55" t="s">
        <v>10</v>
      </c>
      <c r="T22" s="22" t="s">
        <v>23</v>
      </c>
    </row>
    <row r="23" spans="1:20" ht="15" customHeight="1" x14ac:dyDescent="0.3">
      <c r="A23" s="129" t="s">
        <v>758</v>
      </c>
      <c r="B23" s="22" t="s">
        <v>759</v>
      </c>
      <c r="C23" s="87" t="s">
        <v>9</v>
      </c>
      <c r="D23" s="37"/>
      <c r="E23" s="27"/>
      <c r="F23" s="27"/>
      <c r="G23" s="55"/>
      <c r="H23" s="37"/>
      <c r="I23" s="27"/>
      <c r="J23" s="27"/>
      <c r="K23" s="55"/>
      <c r="L23" s="37"/>
      <c r="M23" s="27"/>
      <c r="N23" s="27"/>
      <c r="O23" s="55"/>
      <c r="P23" s="37">
        <v>0</v>
      </c>
      <c r="Q23" s="27">
        <v>0</v>
      </c>
      <c r="R23" s="27">
        <v>5</v>
      </c>
      <c r="S23" s="55" t="s">
        <v>10</v>
      </c>
      <c r="T23" s="22" t="s">
        <v>11</v>
      </c>
    </row>
    <row r="24" spans="1:20" ht="15" customHeight="1" thickBot="1" x14ac:dyDescent="0.35">
      <c r="A24" s="129" t="s">
        <v>427</v>
      </c>
      <c r="B24" s="22" t="s">
        <v>428</v>
      </c>
      <c r="C24" s="87" t="s">
        <v>9</v>
      </c>
      <c r="D24" s="36"/>
      <c r="E24" s="33"/>
      <c r="F24" s="33"/>
      <c r="G24" s="53"/>
      <c r="H24" s="36"/>
      <c r="I24" s="33"/>
      <c r="J24" s="33"/>
      <c r="K24" s="53"/>
      <c r="L24" s="36"/>
      <c r="M24" s="33"/>
      <c r="N24" s="33"/>
      <c r="O24" s="53"/>
      <c r="P24" s="36">
        <v>2</v>
      </c>
      <c r="Q24" s="33">
        <v>2</v>
      </c>
      <c r="R24" s="33">
        <v>6</v>
      </c>
      <c r="S24" s="53" t="s">
        <v>10</v>
      </c>
      <c r="T24" s="22" t="s">
        <v>26</v>
      </c>
    </row>
    <row r="25" spans="1:20" ht="15" customHeight="1" thickBot="1" x14ac:dyDescent="0.35">
      <c r="A25" s="1194" t="s">
        <v>781</v>
      </c>
      <c r="B25" s="1195"/>
      <c r="C25" s="1195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>
        <v>6</v>
      </c>
      <c r="O25" s="149"/>
      <c r="P25" s="149"/>
      <c r="Q25" s="149"/>
      <c r="R25" s="149">
        <v>6</v>
      </c>
      <c r="S25" s="149"/>
      <c r="T25" s="267"/>
    </row>
    <row r="26" spans="1:20" ht="15" customHeight="1" x14ac:dyDescent="0.3">
      <c r="A26" s="155" t="s">
        <v>746</v>
      </c>
      <c r="B26" s="21" t="s">
        <v>747</v>
      </c>
      <c r="C26" s="90" t="s">
        <v>9</v>
      </c>
      <c r="D26" s="49"/>
      <c r="E26" s="8"/>
      <c r="F26" s="8"/>
      <c r="G26" s="61"/>
      <c r="H26" s="49"/>
      <c r="I26" s="8"/>
      <c r="J26" s="8"/>
      <c r="K26" s="61"/>
      <c r="L26" s="49">
        <v>1</v>
      </c>
      <c r="M26" s="8">
        <v>1</v>
      </c>
      <c r="N26" s="8">
        <v>3</v>
      </c>
      <c r="O26" s="61" t="s">
        <v>10</v>
      </c>
      <c r="P26" s="49"/>
      <c r="Q26" s="8"/>
      <c r="R26" s="8"/>
      <c r="S26" s="61"/>
      <c r="T26" s="21" t="s">
        <v>52</v>
      </c>
    </row>
    <row r="27" spans="1:20" ht="15" customHeight="1" x14ac:dyDescent="0.3">
      <c r="A27" s="129" t="s">
        <v>748</v>
      </c>
      <c r="B27" s="22" t="s">
        <v>749</v>
      </c>
      <c r="C27" s="87" t="s">
        <v>9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53" t="s">
        <v>10</v>
      </c>
      <c r="P27" s="36"/>
      <c r="Q27" s="33"/>
      <c r="R27" s="33"/>
      <c r="S27" s="53"/>
      <c r="T27" s="22" t="s">
        <v>23</v>
      </c>
    </row>
    <row r="28" spans="1:20" ht="15" customHeight="1" x14ac:dyDescent="0.3">
      <c r="A28" s="129" t="s">
        <v>750</v>
      </c>
      <c r="B28" s="22" t="s">
        <v>751</v>
      </c>
      <c r="C28" s="87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22" t="s">
        <v>11</v>
      </c>
    </row>
    <row r="29" spans="1:20" ht="15" customHeight="1" x14ac:dyDescent="0.3">
      <c r="A29" s="129" t="s">
        <v>752</v>
      </c>
      <c r="B29" s="22" t="s">
        <v>753</v>
      </c>
      <c r="C29" s="87" t="s">
        <v>9</v>
      </c>
      <c r="D29" s="36"/>
      <c r="E29" s="33"/>
      <c r="F29" s="33"/>
      <c r="G29" s="53"/>
      <c r="H29" s="36"/>
      <c r="I29" s="33"/>
      <c r="J29" s="33"/>
      <c r="K29" s="53"/>
      <c r="L29" s="36">
        <v>1</v>
      </c>
      <c r="M29" s="33">
        <v>1</v>
      </c>
      <c r="N29" s="33">
        <v>3</v>
      </c>
      <c r="O29" s="53" t="s">
        <v>10</v>
      </c>
      <c r="P29" s="36"/>
      <c r="Q29" s="33"/>
      <c r="R29" s="33"/>
      <c r="S29" s="53"/>
      <c r="T29" s="22" t="s">
        <v>11</v>
      </c>
    </row>
    <row r="30" spans="1:20" ht="15" customHeight="1" x14ac:dyDescent="0.3">
      <c r="A30" s="129" t="s">
        <v>762</v>
      </c>
      <c r="B30" s="22" t="s">
        <v>763</v>
      </c>
      <c r="C30" s="87" t="s">
        <v>9</v>
      </c>
      <c r="D30" s="36"/>
      <c r="E30" s="33"/>
      <c r="F30" s="33"/>
      <c r="G30" s="53"/>
      <c r="H30" s="36"/>
      <c r="I30" s="33"/>
      <c r="J30" s="33"/>
      <c r="K30" s="53"/>
      <c r="L30" s="36"/>
      <c r="M30" s="33"/>
      <c r="N30" s="33"/>
      <c r="O30" s="53"/>
      <c r="P30" s="36">
        <v>1</v>
      </c>
      <c r="Q30" s="33">
        <v>1</v>
      </c>
      <c r="R30" s="33">
        <v>3</v>
      </c>
      <c r="S30" s="53" t="s">
        <v>10</v>
      </c>
      <c r="T30" s="22" t="s">
        <v>23</v>
      </c>
    </row>
    <row r="31" spans="1:20" ht="15" customHeight="1" x14ac:dyDescent="0.3">
      <c r="A31" s="129" t="s">
        <v>764</v>
      </c>
      <c r="B31" s="22" t="s">
        <v>765</v>
      </c>
      <c r="C31" s="87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22" t="s">
        <v>14</v>
      </c>
    </row>
    <row r="32" spans="1:20" ht="15" customHeight="1" x14ac:dyDescent="0.3">
      <c r="A32" s="129" t="s">
        <v>605</v>
      </c>
      <c r="B32" s="22" t="s">
        <v>606</v>
      </c>
      <c r="C32" s="87" t="s">
        <v>9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2</v>
      </c>
      <c r="Q32" s="33">
        <v>2</v>
      </c>
      <c r="R32" s="33">
        <v>6</v>
      </c>
      <c r="S32" s="53" t="s">
        <v>10</v>
      </c>
      <c r="T32" s="22" t="s">
        <v>52</v>
      </c>
    </row>
    <row r="33" spans="1:31" ht="15" customHeight="1" thickBot="1" x14ac:dyDescent="0.35">
      <c r="A33" s="153" t="s">
        <v>766</v>
      </c>
      <c r="B33" s="42" t="s">
        <v>767</v>
      </c>
      <c r="C33" s="88" t="s">
        <v>9</v>
      </c>
      <c r="D33" s="38"/>
      <c r="E33" s="34"/>
      <c r="F33" s="34"/>
      <c r="G33" s="56"/>
      <c r="H33" s="38"/>
      <c r="I33" s="34"/>
      <c r="J33" s="34"/>
      <c r="K33" s="56"/>
      <c r="L33" s="38"/>
      <c r="M33" s="34"/>
      <c r="N33" s="34"/>
      <c r="O33" s="56"/>
      <c r="P33" s="38">
        <v>1</v>
      </c>
      <c r="Q33" s="34">
        <v>1</v>
      </c>
      <c r="R33" s="34">
        <v>3</v>
      </c>
      <c r="S33" s="56" t="s">
        <v>10</v>
      </c>
      <c r="T33" s="42" t="s">
        <v>11</v>
      </c>
    </row>
    <row r="34" spans="1:31" ht="15" customHeight="1" thickBot="1" x14ac:dyDescent="0.35">
      <c r="A34" s="1196" t="s">
        <v>782</v>
      </c>
      <c r="B34" s="1197"/>
      <c r="C34" s="1197"/>
      <c r="D34" s="150"/>
      <c r="E34" s="150"/>
      <c r="F34" s="150"/>
      <c r="G34" s="150"/>
      <c r="H34" s="150"/>
      <c r="I34" s="151">
        <v>2</v>
      </c>
      <c r="J34" s="152">
        <v>3</v>
      </c>
      <c r="K34" s="150"/>
      <c r="L34" s="150"/>
      <c r="M34" s="151">
        <v>2</v>
      </c>
      <c r="N34" s="152">
        <v>3</v>
      </c>
      <c r="O34" s="150"/>
      <c r="P34" s="150"/>
      <c r="Q34" s="150"/>
      <c r="R34" s="150"/>
      <c r="S34" s="150"/>
      <c r="T34" s="267"/>
    </row>
    <row r="35" spans="1:31" ht="15" customHeight="1" thickBot="1" x14ac:dyDescent="0.35">
      <c r="A35" s="1198" t="s">
        <v>783</v>
      </c>
      <c r="B35" s="1199"/>
      <c r="C35" s="1200"/>
      <c r="D35" s="125">
        <f>SUM(D5:D34)</f>
        <v>9</v>
      </c>
      <c r="E35" s="125">
        <f>SUM(E5:E34)</f>
        <v>9</v>
      </c>
      <c r="F35" s="125">
        <f>SUM(F4,F25,F34)</f>
        <v>27</v>
      </c>
      <c r="G35" s="126"/>
      <c r="H35" s="125">
        <f>SUM(H5:H34)</f>
        <v>8</v>
      </c>
      <c r="I35" s="125">
        <f>SUM(I5:I34)</f>
        <v>10</v>
      </c>
      <c r="J35" s="125">
        <f>SUM(J4,J25,J34)</f>
        <v>27</v>
      </c>
      <c r="K35" s="126"/>
      <c r="L35" s="125">
        <f>SUM(L34,L5:L27)</f>
        <v>6</v>
      </c>
      <c r="M35" s="125">
        <f>SUM(M34,M5:M27)</f>
        <v>12</v>
      </c>
      <c r="N35" s="125">
        <f>SUM(N4,N25,N34)</f>
        <v>32</v>
      </c>
      <c r="O35" s="126"/>
      <c r="P35" s="125">
        <f>SUM(P5:P31)</f>
        <v>6</v>
      </c>
      <c r="Q35" s="125">
        <f>SUM(Q5:Q31)</f>
        <v>10</v>
      </c>
      <c r="R35" s="125">
        <f>SUM(R4,R25,R34)</f>
        <v>34</v>
      </c>
      <c r="S35" s="126"/>
      <c r="T35" s="142">
        <f>F35+J35+N35+R35</f>
        <v>120</v>
      </c>
    </row>
    <row r="37" spans="1:31" x14ac:dyDescent="0.3">
      <c r="A37" s="6" t="s">
        <v>784</v>
      </c>
      <c r="C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7" t="s">
        <v>10</v>
      </c>
      <c r="B38" s="381" t="s">
        <v>819</v>
      </c>
      <c r="C38" s="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7" t="s">
        <v>4</v>
      </c>
      <c r="B39" s="381" t="s">
        <v>785</v>
      </c>
      <c r="C39" s="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C40" s="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3">
      <c r="A41" s="7" t="s">
        <v>821</v>
      </c>
      <c r="C41" s="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3">
      <c r="A42" s="7" t="s">
        <v>822</v>
      </c>
      <c r="C42" s="7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3">
      <c r="A43" s="7" t="s">
        <v>842</v>
      </c>
    </row>
  </sheetData>
  <sortState xmlns:xlrd2="http://schemas.microsoft.com/office/spreadsheetml/2017/richdata2" ref="A21:T24">
    <sortCondition ref="B21:B24"/>
  </sortState>
  <mergeCells count="13">
    <mergeCell ref="A4:C4"/>
    <mergeCell ref="A25:C25"/>
    <mergeCell ref="A34:C34"/>
    <mergeCell ref="A35:C35"/>
    <mergeCell ref="A1:T1"/>
    <mergeCell ref="D2:G2"/>
    <mergeCell ref="H2:K2"/>
    <mergeCell ref="L2:O2"/>
    <mergeCell ref="P2:S2"/>
    <mergeCell ref="T2:T3"/>
    <mergeCell ref="A2:A3"/>
    <mergeCell ref="B2:B3"/>
    <mergeCell ref="C2:C3"/>
  </mergeCells>
  <pageMargins left="0.7" right="0.7" top="0.75" bottom="0.75" header="0.3" footer="0.3"/>
  <pageSetup paperSize="9" scale="63" orientation="landscape" r:id="rId1"/>
  <ignoredErrors>
    <ignoredError sqref="P35:Q35 L35:M35 N4 R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9F40-F1A0-4FDA-A99E-710AA797EDEB}">
  <dimension ref="A1:AE43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8.6640625" defaultRowHeight="10.199999999999999" x14ac:dyDescent="0.3"/>
  <cols>
    <col min="1" max="1" width="11.5546875" style="7" customWidth="1"/>
    <col min="2" max="2" width="42.109375" style="39" customWidth="1"/>
    <col min="3" max="3" width="11.5546875" style="7" customWidth="1"/>
    <col min="4" max="19" width="4.5546875" style="3" customWidth="1"/>
    <col min="20" max="20" width="30.5546875" style="7" customWidth="1"/>
    <col min="21" max="16384" width="8.6640625" style="7"/>
  </cols>
  <sheetData>
    <row r="1" spans="1:20" ht="38.25" customHeight="1" thickBot="1" x14ac:dyDescent="0.35">
      <c r="A1" s="1260" t="s">
        <v>798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1"/>
    </row>
    <row r="2" spans="1:20" ht="15" customHeight="1" thickBot="1" x14ac:dyDescent="0.35">
      <c r="A2" s="1239" t="s">
        <v>1</v>
      </c>
      <c r="B2" s="1241" t="s">
        <v>2</v>
      </c>
      <c r="C2" s="1239" t="s">
        <v>3</v>
      </c>
      <c r="D2" s="1227" t="s">
        <v>769</v>
      </c>
      <c r="E2" s="1228"/>
      <c r="F2" s="1228"/>
      <c r="G2" s="1229"/>
      <c r="H2" s="1230" t="s">
        <v>770</v>
      </c>
      <c r="I2" s="1228"/>
      <c r="J2" s="1228"/>
      <c r="K2" s="1229"/>
      <c r="L2" s="1230" t="s">
        <v>771</v>
      </c>
      <c r="M2" s="1228"/>
      <c r="N2" s="1228"/>
      <c r="O2" s="1229"/>
      <c r="P2" s="1233" t="s">
        <v>772</v>
      </c>
      <c r="Q2" s="1234"/>
      <c r="R2" s="1234"/>
      <c r="S2" s="1235"/>
      <c r="T2" s="1243" t="s">
        <v>0</v>
      </c>
    </row>
    <row r="3" spans="1:20" ht="68.400000000000006" customHeight="1" thickBot="1" x14ac:dyDescent="0.35">
      <c r="A3" s="1240"/>
      <c r="B3" s="1242"/>
      <c r="C3" s="1240"/>
      <c r="D3" s="291" t="s">
        <v>773</v>
      </c>
      <c r="E3" s="295" t="s">
        <v>774</v>
      </c>
      <c r="F3" s="295" t="s">
        <v>775</v>
      </c>
      <c r="G3" s="292" t="s">
        <v>776</v>
      </c>
      <c r="H3" s="291" t="s">
        <v>773</v>
      </c>
      <c r="I3" s="295" t="s">
        <v>774</v>
      </c>
      <c r="J3" s="295" t="s">
        <v>775</v>
      </c>
      <c r="K3" s="292" t="s">
        <v>776</v>
      </c>
      <c r="L3" s="291" t="s">
        <v>773</v>
      </c>
      <c r="M3" s="295" t="s">
        <v>774</v>
      </c>
      <c r="N3" s="295" t="s">
        <v>775</v>
      </c>
      <c r="O3" s="292" t="s">
        <v>776</v>
      </c>
      <c r="P3" s="291" t="s">
        <v>773</v>
      </c>
      <c r="Q3" s="295" t="s">
        <v>774</v>
      </c>
      <c r="R3" s="295" t="s">
        <v>775</v>
      </c>
      <c r="S3" s="292" t="s">
        <v>776</v>
      </c>
      <c r="T3" s="1218"/>
    </row>
    <row r="4" spans="1:20" ht="14.25" customHeight="1" thickBot="1" x14ac:dyDescent="0.35">
      <c r="A4" s="1262" t="s">
        <v>777</v>
      </c>
      <c r="B4" s="1176"/>
      <c r="C4" s="1176"/>
      <c r="D4" s="147">
        <f>SUM(D5:D24)</f>
        <v>9</v>
      </c>
      <c r="E4" s="147">
        <f>SUM(E5:E24)</f>
        <v>9</v>
      </c>
      <c r="F4" s="147">
        <f>SUM(F5:F24)</f>
        <v>27</v>
      </c>
      <c r="G4" s="147"/>
      <c r="H4" s="147">
        <f>SUM(H5:H24)</f>
        <v>8</v>
      </c>
      <c r="I4" s="147">
        <f>SUM(I5:I24)</f>
        <v>8</v>
      </c>
      <c r="J4" s="147">
        <f>SUM(J5:J24)</f>
        <v>24</v>
      </c>
      <c r="K4" s="147"/>
      <c r="L4" s="147">
        <f>SUM(L5:L24)</f>
        <v>4</v>
      </c>
      <c r="M4" s="147">
        <f>SUM(M5:M24)</f>
        <v>8</v>
      </c>
      <c r="N4" s="147">
        <f>SUM(N5:N24)</f>
        <v>23</v>
      </c>
      <c r="O4" s="147"/>
      <c r="P4" s="147">
        <f>SUM(P5:P24)</f>
        <v>4</v>
      </c>
      <c r="Q4" s="147">
        <f>SUM(Q5:Q24)</f>
        <v>8</v>
      </c>
      <c r="R4" s="147">
        <f>SUM(R5:R24)</f>
        <v>28</v>
      </c>
      <c r="S4" s="147"/>
      <c r="T4" s="270"/>
    </row>
    <row r="5" spans="1:20" ht="14.25" customHeight="1" x14ac:dyDescent="0.3">
      <c r="A5" s="40" t="s">
        <v>363</v>
      </c>
      <c r="B5" s="234" t="s">
        <v>364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20</v>
      </c>
    </row>
    <row r="6" spans="1:20" ht="14.25" customHeight="1" x14ac:dyDescent="0.3">
      <c r="A6" s="22" t="s">
        <v>365</v>
      </c>
      <c r="B6" s="230" t="s">
        <v>366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26</v>
      </c>
    </row>
    <row r="7" spans="1:20" ht="14.25" customHeight="1" x14ac:dyDescent="0.3">
      <c r="A7" s="22" t="s">
        <v>367</v>
      </c>
      <c r="B7" s="230" t="s">
        <v>368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91</v>
      </c>
    </row>
    <row r="8" spans="1:20" ht="14.25" customHeight="1" x14ac:dyDescent="0.3">
      <c r="A8" s="22" t="s">
        <v>369</v>
      </c>
      <c r="B8" s="230" t="s">
        <v>370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170</v>
      </c>
    </row>
    <row r="9" spans="1:20" ht="14.25" customHeight="1" x14ac:dyDescent="0.3">
      <c r="A9" s="42"/>
      <c r="B9" s="233" t="s">
        <v>778</v>
      </c>
      <c r="C9" s="143" t="s">
        <v>9</v>
      </c>
      <c r="D9" s="38">
        <v>1</v>
      </c>
      <c r="E9" s="34">
        <v>1</v>
      </c>
      <c r="F9" s="34">
        <v>3</v>
      </c>
      <c r="G9" s="53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45</v>
      </c>
    </row>
    <row r="10" spans="1:20" ht="14.25" customHeight="1" x14ac:dyDescent="0.3">
      <c r="A10" s="40" t="s">
        <v>375</v>
      </c>
      <c r="B10" s="234" t="s">
        <v>376</v>
      </c>
      <c r="C10" s="128" t="s">
        <v>9</v>
      </c>
      <c r="D10" s="74"/>
      <c r="E10" s="69"/>
      <c r="F10" s="69"/>
      <c r="G10" s="76"/>
      <c r="H10" s="74">
        <v>1</v>
      </c>
      <c r="I10" s="69">
        <v>1</v>
      </c>
      <c r="J10" s="69">
        <v>3</v>
      </c>
      <c r="K10" s="76" t="s">
        <v>4</v>
      </c>
      <c r="L10" s="74"/>
      <c r="M10" s="69"/>
      <c r="N10" s="69"/>
      <c r="O10" s="76"/>
      <c r="P10" s="74"/>
      <c r="Q10" s="69"/>
      <c r="R10" s="69"/>
      <c r="S10" s="76"/>
      <c r="T10" s="40" t="s">
        <v>91</v>
      </c>
    </row>
    <row r="11" spans="1:20" ht="14.25" customHeight="1" x14ac:dyDescent="0.3">
      <c r="A11" s="22" t="s">
        <v>377</v>
      </c>
      <c r="B11" s="230" t="s">
        <v>378</v>
      </c>
      <c r="C11" s="130" t="s">
        <v>9</v>
      </c>
      <c r="D11" s="36"/>
      <c r="E11" s="33"/>
      <c r="F11" s="33"/>
      <c r="G11" s="53"/>
      <c r="H11" s="36">
        <v>1</v>
      </c>
      <c r="I11" s="33">
        <v>1</v>
      </c>
      <c r="J11" s="33">
        <v>3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91</v>
      </c>
    </row>
    <row r="12" spans="1:20" ht="14.25" customHeight="1" x14ac:dyDescent="0.3">
      <c r="A12" s="22" t="s">
        <v>379</v>
      </c>
      <c r="B12" s="230" t="s">
        <v>380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91</v>
      </c>
    </row>
    <row r="13" spans="1:20" ht="14.25" customHeight="1" x14ac:dyDescent="0.3">
      <c r="A13" s="22" t="s">
        <v>373</v>
      </c>
      <c r="B13" s="230" t="s">
        <v>374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11</v>
      </c>
    </row>
    <row r="14" spans="1:20" ht="14.25" customHeight="1" thickBot="1" x14ac:dyDescent="0.35">
      <c r="A14" s="42" t="s">
        <v>371</v>
      </c>
      <c r="B14" s="233" t="s">
        <v>372</v>
      </c>
      <c r="C14" s="143" t="s">
        <v>9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42" t="s">
        <v>91</v>
      </c>
    </row>
    <row r="15" spans="1:20" s="6" customFormat="1" ht="14.25" customHeight="1" x14ac:dyDescent="0.3">
      <c r="A15" s="420" t="s">
        <v>381</v>
      </c>
      <c r="B15" s="449" t="s">
        <v>382</v>
      </c>
      <c r="C15" s="418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0" t="s">
        <v>91</v>
      </c>
    </row>
    <row r="16" spans="1:20" ht="14.25" customHeight="1" x14ac:dyDescent="0.3">
      <c r="A16" s="21" t="s">
        <v>385</v>
      </c>
      <c r="B16" s="235" t="s">
        <v>386</v>
      </c>
      <c r="C16" s="144" t="s">
        <v>9</v>
      </c>
      <c r="D16" s="73"/>
      <c r="E16" s="26"/>
      <c r="F16" s="26"/>
      <c r="G16" s="75"/>
      <c r="H16" s="73"/>
      <c r="I16" s="26"/>
      <c r="J16" s="26"/>
      <c r="K16" s="75"/>
      <c r="L16" s="73">
        <v>2</v>
      </c>
      <c r="M16" s="26">
        <v>2</v>
      </c>
      <c r="N16" s="26">
        <v>6</v>
      </c>
      <c r="O16" s="75" t="s">
        <v>4</v>
      </c>
      <c r="P16" s="73"/>
      <c r="Q16" s="26"/>
      <c r="R16" s="26"/>
      <c r="S16" s="75"/>
      <c r="T16" s="21" t="s">
        <v>91</v>
      </c>
    </row>
    <row r="17" spans="1:20" ht="14.25" customHeight="1" x14ac:dyDescent="0.3">
      <c r="A17" s="22" t="s">
        <v>383</v>
      </c>
      <c r="B17" s="230" t="s">
        <v>384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22" t="s">
        <v>20</v>
      </c>
    </row>
    <row r="18" spans="1:20" ht="14.25" customHeight="1" thickBot="1" x14ac:dyDescent="0.35">
      <c r="A18" s="42" t="s">
        <v>391</v>
      </c>
      <c r="B18" s="233" t="s">
        <v>392</v>
      </c>
      <c r="C18" s="143" t="s">
        <v>9</v>
      </c>
      <c r="D18" s="38"/>
      <c r="E18" s="34"/>
      <c r="F18" s="34"/>
      <c r="G18" s="56"/>
      <c r="H18" s="38"/>
      <c r="I18" s="34"/>
      <c r="J18" s="34"/>
      <c r="K18" s="56"/>
      <c r="L18" s="38">
        <v>2</v>
      </c>
      <c r="M18" s="34">
        <v>2</v>
      </c>
      <c r="N18" s="34">
        <v>6</v>
      </c>
      <c r="O18" s="56" t="s">
        <v>10</v>
      </c>
      <c r="P18" s="38"/>
      <c r="Q18" s="34"/>
      <c r="R18" s="34"/>
      <c r="S18" s="56"/>
      <c r="T18" s="42" t="s">
        <v>91</v>
      </c>
    </row>
    <row r="19" spans="1:20" s="6" customFormat="1" ht="14.25" customHeight="1" x14ac:dyDescent="0.3">
      <c r="A19" s="420" t="s">
        <v>397</v>
      </c>
      <c r="B19" s="449" t="s">
        <v>398</v>
      </c>
      <c r="C19" s="418" t="s">
        <v>9</v>
      </c>
      <c r="D19" s="424"/>
      <c r="E19" s="419"/>
      <c r="F19" s="419"/>
      <c r="G19" s="425"/>
      <c r="H19" s="424"/>
      <c r="I19" s="419"/>
      <c r="J19" s="419"/>
      <c r="K19" s="425"/>
      <c r="L19" s="424"/>
      <c r="M19" s="419"/>
      <c r="N19" s="419"/>
      <c r="O19" s="425"/>
      <c r="P19" s="424">
        <v>0</v>
      </c>
      <c r="Q19" s="419">
        <v>4</v>
      </c>
      <c r="R19" s="419">
        <v>6</v>
      </c>
      <c r="S19" s="425" t="s">
        <v>4</v>
      </c>
      <c r="T19" s="420" t="s">
        <v>91</v>
      </c>
    </row>
    <row r="20" spans="1:20" ht="14.25" customHeight="1" x14ac:dyDescent="0.3">
      <c r="A20" s="21" t="s">
        <v>399</v>
      </c>
      <c r="B20" s="235" t="s">
        <v>400</v>
      </c>
      <c r="C20" s="144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5</v>
      </c>
      <c r="S20" s="61" t="s">
        <v>10</v>
      </c>
      <c r="T20" s="21" t="s">
        <v>91</v>
      </c>
    </row>
    <row r="21" spans="1:20" ht="14.25" customHeight="1" x14ac:dyDescent="0.3">
      <c r="A21" s="22" t="s">
        <v>401</v>
      </c>
      <c r="B21" s="230" t="s">
        <v>402</v>
      </c>
      <c r="C21" s="130" t="s">
        <v>9</v>
      </c>
      <c r="D21" s="36"/>
      <c r="E21" s="33"/>
      <c r="F21" s="33"/>
      <c r="G21" s="53"/>
      <c r="H21" s="36"/>
      <c r="I21" s="33"/>
      <c r="J21" s="33"/>
      <c r="K21" s="53"/>
      <c r="L21" s="36"/>
      <c r="M21" s="33"/>
      <c r="N21" s="33"/>
      <c r="O21" s="53"/>
      <c r="P21" s="36">
        <v>0</v>
      </c>
      <c r="Q21" s="33">
        <v>0</v>
      </c>
      <c r="R21" s="33">
        <v>5</v>
      </c>
      <c r="S21" s="53" t="s">
        <v>10</v>
      </c>
      <c r="T21" s="22" t="s">
        <v>91</v>
      </c>
    </row>
    <row r="22" spans="1:20" ht="14.25" customHeight="1" x14ac:dyDescent="0.3">
      <c r="A22" s="22" t="s">
        <v>405</v>
      </c>
      <c r="B22" s="230" t="s">
        <v>406</v>
      </c>
      <c r="C22" s="130" t="s">
        <v>9</v>
      </c>
      <c r="D22" s="36"/>
      <c r="E22" s="33"/>
      <c r="F22" s="33"/>
      <c r="G22" s="53"/>
      <c r="H22" s="36"/>
      <c r="I22" s="33"/>
      <c r="J22" s="33"/>
      <c r="K22" s="53"/>
      <c r="L22" s="36"/>
      <c r="M22" s="33"/>
      <c r="N22" s="33"/>
      <c r="O22" s="53"/>
      <c r="P22" s="36">
        <v>1</v>
      </c>
      <c r="Q22" s="33">
        <v>1</v>
      </c>
      <c r="R22" s="33">
        <v>3</v>
      </c>
      <c r="S22" s="53" t="s">
        <v>10</v>
      </c>
      <c r="T22" s="22" t="s">
        <v>20</v>
      </c>
    </row>
    <row r="23" spans="1:20" ht="14.25" customHeight="1" x14ac:dyDescent="0.3">
      <c r="A23" s="22" t="s">
        <v>411</v>
      </c>
      <c r="B23" s="230" t="s">
        <v>412</v>
      </c>
      <c r="C23" s="130" t="s">
        <v>9</v>
      </c>
      <c r="D23" s="36"/>
      <c r="E23" s="33"/>
      <c r="F23" s="33"/>
      <c r="G23" s="53"/>
      <c r="H23" s="36"/>
      <c r="I23" s="33"/>
      <c r="J23" s="33"/>
      <c r="K23" s="53"/>
      <c r="L23" s="36"/>
      <c r="M23" s="33"/>
      <c r="N23" s="33"/>
      <c r="O23" s="53"/>
      <c r="P23" s="36">
        <v>1</v>
      </c>
      <c r="Q23" s="33">
        <v>1</v>
      </c>
      <c r="R23" s="33">
        <v>3</v>
      </c>
      <c r="S23" s="53" t="s">
        <v>10</v>
      </c>
      <c r="T23" s="22" t="s">
        <v>91</v>
      </c>
    </row>
    <row r="24" spans="1:20" ht="14.25" customHeight="1" thickBot="1" x14ac:dyDescent="0.35">
      <c r="A24" s="22" t="s">
        <v>415</v>
      </c>
      <c r="B24" s="230" t="s">
        <v>416</v>
      </c>
      <c r="C24" s="130" t="s">
        <v>9</v>
      </c>
      <c r="D24" s="36"/>
      <c r="E24" s="33"/>
      <c r="F24" s="33"/>
      <c r="G24" s="53"/>
      <c r="H24" s="36"/>
      <c r="I24" s="33"/>
      <c r="J24" s="33"/>
      <c r="K24" s="53"/>
      <c r="L24" s="36"/>
      <c r="M24" s="33"/>
      <c r="N24" s="33"/>
      <c r="O24" s="53"/>
      <c r="P24" s="36">
        <v>2</v>
      </c>
      <c r="Q24" s="33">
        <v>2</v>
      </c>
      <c r="R24" s="33">
        <v>6</v>
      </c>
      <c r="S24" s="53" t="s">
        <v>10</v>
      </c>
      <c r="T24" s="22" t="s">
        <v>91</v>
      </c>
    </row>
    <row r="25" spans="1:20" ht="14.25" customHeight="1" thickBot="1" x14ac:dyDescent="0.35">
      <c r="A25" s="1231" t="s">
        <v>781</v>
      </c>
      <c r="B25" s="1178"/>
      <c r="C25" s="1178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167">
        <v>6</v>
      </c>
      <c r="O25" s="167"/>
      <c r="P25" s="167"/>
      <c r="Q25" s="167"/>
      <c r="R25" s="167">
        <v>6</v>
      </c>
      <c r="S25" s="167"/>
      <c r="T25" s="236"/>
    </row>
    <row r="26" spans="1:20" ht="14.25" customHeight="1" x14ac:dyDescent="0.3">
      <c r="A26" s="40" t="s">
        <v>387</v>
      </c>
      <c r="B26" s="234" t="s">
        <v>388</v>
      </c>
      <c r="C26" s="128" t="s">
        <v>9</v>
      </c>
      <c r="D26" s="35"/>
      <c r="E26" s="31"/>
      <c r="F26" s="31"/>
      <c r="G26" s="54"/>
      <c r="H26" s="35"/>
      <c r="I26" s="31"/>
      <c r="J26" s="31"/>
      <c r="K26" s="54"/>
      <c r="L26" s="35">
        <v>1</v>
      </c>
      <c r="M26" s="31">
        <v>1</v>
      </c>
      <c r="N26" s="31">
        <v>3</v>
      </c>
      <c r="O26" s="54" t="s">
        <v>10</v>
      </c>
      <c r="P26" s="35"/>
      <c r="Q26" s="31"/>
      <c r="R26" s="31"/>
      <c r="S26" s="54"/>
      <c r="T26" s="40" t="s">
        <v>26</v>
      </c>
    </row>
    <row r="27" spans="1:20" ht="14.25" customHeight="1" x14ac:dyDescent="0.3">
      <c r="A27" s="22" t="s">
        <v>389</v>
      </c>
      <c r="B27" s="239" t="s">
        <v>390</v>
      </c>
      <c r="C27" s="130" t="s">
        <v>9</v>
      </c>
      <c r="D27" s="121"/>
      <c r="E27" s="120"/>
      <c r="F27" s="120"/>
      <c r="G27" s="53"/>
      <c r="H27" s="121"/>
      <c r="I27" s="120"/>
      <c r="J27" s="120"/>
      <c r="K27" s="53"/>
      <c r="L27" s="121">
        <v>1</v>
      </c>
      <c r="M27" s="120">
        <v>1</v>
      </c>
      <c r="N27" s="120">
        <v>3</v>
      </c>
      <c r="O27" s="53" t="s">
        <v>10</v>
      </c>
      <c r="P27" s="121"/>
      <c r="Q27" s="120"/>
      <c r="R27" s="120"/>
      <c r="S27" s="53"/>
      <c r="T27" s="41" t="s">
        <v>91</v>
      </c>
    </row>
    <row r="28" spans="1:20" ht="14.25" customHeight="1" x14ac:dyDescent="0.3">
      <c r="A28" s="22" t="s">
        <v>393</v>
      </c>
      <c r="B28" s="230" t="s">
        <v>394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22" t="s">
        <v>91</v>
      </c>
    </row>
    <row r="29" spans="1:20" ht="14.25" customHeight="1" x14ac:dyDescent="0.3">
      <c r="A29" s="238" t="s">
        <v>395</v>
      </c>
      <c r="B29" s="239" t="s">
        <v>396</v>
      </c>
      <c r="C29" s="240" t="s">
        <v>9</v>
      </c>
      <c r="D29" s="241"/>
      <c r="E29" s="242"/>
      <c r="F29" s="242"/>
      <c r="G29" s="243"/>
      <c r="H29" s="241"/>
      <c r="I29" s="242"/>
      <c r="J29" s="242"/>
      <c r="K29" s="243"/>
      <c r="L29" s="241">
        <v>1</v>
      </c>
      <c r="M29" s="242">
        <v>1</v>
      </c>
      <c r="N29" s="242">
        <v>3</v>
      </c>
      <c r="O29" s="243" t="s">
        <v>10</v>
      </c>
      <c r="P29" s="241"/>
      <c r="Q29" s="242"/>
      <c r="R29" s="242"/>
      <c r="S29" s="243"/>
      <c r="T29" s="238" t="s">
        <v>91</v>
      </c>
    </row>
    <row r="30" spans="1:20" ht="14.25" customHeight="1" x14ac:dyDescent="0.3">
      <c r="A30" s="21" t="s">
        <v>403</v>
      </c>
      <c r="B30" s="235" t="s">
        <v>404</v>
      </c>
      <c r="C30" s="144" t="s">
        <v>9</v>
      </c>
      <c r="D30" s="49"/>
      <c r="E30" s="8"/>
      <c r="F30" s="8"/>
      <c r="G30" s="61"/>
      <c r="H30" s="49"/>
      <c r="I30" s="8"/>
      <c r="J30" s="8"/>
      <c r="K30" s="61"/>
      <c r="L30" s="49"/>
      <c r="M30" s="8"/>
      <c r="N30" s="8"/>
      <c r="O30" s="61"/>
      <c r="P30" s="49">
        <v>1</v>
      </c>
      <c r="Q30" s="8">
        <v>1</v>
      </c>
      <c r="R30" s="8">
        <v>3</v>
      </c>
      <c r="S30" s="61" t="s">
        <v>10</v>
      </c>
      <c r="T30" s="21" t="s">
        <v>91</v>
      </c>
    </row>
    <row r="31" spans="1:20" ht="14.25" customHeight="1" x14ac:dyDescent="0.3">
      <c r="A31" s="22" t="s">
        <v>407</v>
      </c>
      <c r="B31" s="230" t="s">
        <v>408</v>
      </c>
      <c r="C31" s="130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22" t="s">
        <v>91</v>
      </c>
    </row>
    <row r="32" spans="1:20" ht="14.25" customHeight="1" x14ac:dyDescent="0.3">
      <c r="A32" s="22" t="s">
        <v>409</v>
      </c>
      <c r="B32" s="230" t="s">
        <v>410</v>
      </c>
      <c r="C32" s="130" t="s">
        <v>9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1</v>
      </c>
      <c r="Q32" s="33">
        <v>1</v>
      </c>
      <c r="R32" s="33">
        <v>3</v>
      </c>
      <c r="S32" s="53" t="s">
        <v>10</v>
      </c>
      <c r="T32" s="22" t="s">
        <v>91</v>
      </c>
    </row>
    <row r="33" spans="1:31" ht="14.25" customHeight="1" thickBot="1" x14ac:dyDescent="0.35">
      <c r="A33" s="42" t="s">
        <v>413</v>
      </c>
      <c r="B33" s="233" t="s">
        <v>414</v>
      </c>
      <c r="C33" s="143" t="s">
        <v>9</v>
      </c>
      <c r="D33" s="38"/>
      <c r="E33" s="34"/>
      <c r="F33" s="34"/>
      <c r="G33" s="56"/>
      <c r="H33" s="38"/>
      <c r="I33" s="34"/>
      <c r="J33" s="34"/>
      <c r="K33" s="56"/>
      <c r="L33" s="38"/>
      <c r="M33" s="34"/>
      <c r="N33" s="34"/>
      <c r="O33" s="56"/>
      <c r="P33" s="38">
        <v>1</v>
      </c>
      <c r="Q33" s="34">
        <v>1</v>
      </c>
      <c r="R33" s="34">
        <v>3</v>
      </c>
      <c r="S33" s="56" t="s">
        <v>10</v>
      </c>
      <c r="T33" s="42" t="s">
        <v>91</v>
      </c>
    </row>
    <row r="34" spans="1:31" ht="14.25" customHeight="1" thickBot="1" x14ac:dyDescent="0.35">
      <c r="A34" s="1232" t="s">
        <v>782</v>
      </c>
      <c r="B34" s="1197"/>
      <c r="C34" s="1197"/>
      <c r="D34" s="237"/>
      <c r="E34" s="237"/>
      <c r="F34" s="237"/>
      <c r="G34" s="237"/>
      <c r="H34" s="237"/>
      <c r="I34" s="244">
        <v>2</v>
      </c>
      <c r="J34" s="237">
        <v>3</v>
      </c>
      <c r="K34" s="237"/>
      <c r="L34" s="237"/>
      <c r="M34" s="244">
        <v>2</v>
      </c>
      <c r="N34" s="237">
        <v>3</v>
      </c>
      <c r="O34" s="237"/>
      <c r="P34" s="237"/>
      <c r="Q34" s="237"/>
      <c r="R34" s="237"/>
      <c r="S34" s="237"/>
      <c r="T34" s="236"/>
    </row>
    <row r="35" spans="1:31" ht="14.25" customHeight="1" thickBot="1" x14ac:dyDescent="0.35">
      <c r="A35" s="1226" t="s">
        <v>783</v>
      </c>
      <c r="B35" s="1199"/>
      <c r="C35" s="1200"/>
      <c r="D35" s="122">
        <f>SUM(D5:D34)</f>
        <v>9</v>
      </c>
      <c r="E35" s="122">
        <f>SUM(E5:E34)</f>
        <v>9</v>
      </c>
      <c r="F35" s="122">
        <f>SUM(F4,F25,F34)</f>
        <v>27</v>
      </c>
      <c r="G35" s="123"/>
      <c r="H35" s="122">
        <f>SUM(H5:H34)</f>
        <v>8</v>
      </c>
      <c r="I35" s="122">
        <f>SUM(I5:I34)</f>
        <v>10</v>
      </c>
      <c r="J35" s="122">
        <f>SUM(J4,J25,J34)</f>
        <v>27</v>
      </c>
      <c r="K35" s="123"/>
      <c r="L35" s="122">
        <f>SUM(L5:L27,L34)</f>
        <v>6</v>
      </c>
      <c r="M35" s="122">
        <f>SUM(M5:M27,M34)</f>
        <v>12</v>
      </c>
      <c r="N35" s="122">
        <f>SUM(N34,N25,N5:N24)</f>
        <v>32</v>
      </c>
      <c r="O35" s="123"/>
      <c r="P35" s="122">
        <f>SUM(P5:P31,P34)</f>
        <v>6</v>
      </c>
      <c r="Q35" s="122">
        <f>SUM(Q5:Q31,Q34)</f>
        <v>10</v>
      </c>
      <c r="R35" s="122">
        <f>SUM(R34,R25,R5:R24)</f>
        <v>34</v>
      </c>
      <c r="S35" s="123"/>
      <c r="T35" s="99">
        <f>F35+J35+N35+R35</f>
        <v>120</v>
      </c>
    </row>
    <row r="37" spans="1:31" x14ac:dyDescent="0.3">
      <c r="A37" s="6" t="s">
        <v>784</v>
      </c>
      <c r="B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7" t="s">
        <v>10</v>
      </c>
      <c r="B38" s="381" t="s">
        <v>819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7" t="s">
        <v>4</v>
      </c>
      <c r="B39" s="381" t="s">
        <v>785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B40" s="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3">
      <c r="A41" s="7" t="s">
        <v>821</v>
      </c>
      <c r="B41" s="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3">
      <c r="A42" s="7" t="s">
        <v>822</v>
      </c>
      <c r="B42" s="7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3">
      <c r="A43" s="7" t="s">
        <v>842</v>
      </c>
    </row>
  </sheetData>
  <sortState xmlns:xlrd2="http://schemas.microsoft.com/office/spreadsheetml/2017/richdata2" ref="A20:T24">
    <sortCondition ref="B20:B24"/>
  </sortState>
  <mergeCells count="13">
    <mergeCell ref="A35:C35"/>
    <mergeCell ref="A4:C4"/>
    <mergeCell ref="A34:C34"/>
    <mergeCell ref="A1:T1"/>
    <mergeCell ref="A2:A3"/>
    <mergeCell ref="B2:B3"/>
    <mergeCell ref="C2:C3"/>
    <mergeCell ref="T2:T3"/>
    <mergeCell ref="D2:G2"/>
    <mergeCell ref="H2:K2"/>
    <mergeCell ref="L2:O2"/>
    <mergeCell ref="P2:S2"/>
    <mergeCell ref="A25:C25"/>
  </mergeCells>
  <pageMargins left="0.7" right="0.7" top="0.75" bottom="0.75" header="0.3" footer="0.3"/>
  <pageSetup paperSize="9" scale="70" orientation="landscape" r:id="rId1"/>
  <ignoredErrors>
    <ignoredError sqref="N4 R4 L35:M35 P35:Q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1C38-B8BA-4874-B842-3BAB2E32AAAB}">
  <dimension ref="A1:AE29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3"/>
  <cols>
    <col min="1" max="1" width="11.5546875" style="7" customWidth="1"/>
    <col min="2" max="2" width="29.88671875" style="39" customWidth="1"/>
    <col min="3" max="3" width="8.6640625" style="7"/>
    <col min="4" max="19" width="4.5546875" style="3" customWidth="1"/>
    <col min="20" max="20" width="28.109375" style="70" customWidth="1"/>
    <col min="21" max="16384" width="8.6640625" style="7"/>
  </cols>
  <sheetData>
    <row r="1" spans="1:20" ht="40.5" customHeight="1" thickBot="1" x14ac:dyDescent="0.35">
      <c r="A1" s="1263" t="s">
        <v>799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1"/>
    </row>
    <row r="2" spans="1:20" ht="14.4" customHeight="1" thickBot="1" x14ac:dyDescent="0.35">
      <c r="A2" s="1267" t="s">
        <v>1</v>
      </c>
      <c r="B2" s="1268" t="s">
        <v>2</v>
      </c>
      <c r="C2" s="1267" t="s">
        <v>3</v>
      </c>
      <c r="D2" s="1227" t="s">
        <v>769</v>
      </c>
      <c r="E2" s="1228"/>
      <c r="F2" s="1228"/>
      <c r="G2" s="1229"/>
      <c r="H2" s="1230" t="s">
        <v>795</v>
      </c>
      <c r="I2" s="1228"/>
      <c r="J2" s="1228"/>
      <c r="K2" s="1229"/>
      <c r="L2" s="1187" t="s">
        <v>800</v>
      </c>
      <c r="M2" s="1187"/>
      <c r="N2" s="1187"/>
      <c r="O2" s="1187"/>
      <c r="P2" s="1233" t="s">
        <v>772</v>
      </c>
      <c r="Q2" s="1234"/>
      <c r="R2" s="1234"/>
      <c r="S2" s="1235"/>
      <c r="T2" s="1267" t="s">
        <v>0</v>
      </c>
    </row>
    <row r="3" spans="1:20" s="6" customFormat="1" ht="61.5" customHeight="1" thickBot="1" x14ac:dyDescent="0.35">
      <c r="A3" s="1181"/>
      <c r="B3" s="1182"/>
      <c r="C3" s="1181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181"/>
    </row>
    <row r="4" spans="1:20" s="6" customFormat="1" ht="14.25" customHeight="1" thickBot="1" x14ac:dyDescent="0.35">
      <c r="A4" s="1262" t="s">
        <v>777</v>
      </c>
      <c r="B4" s="1176"/>
      <c r="C4" s="1176"/>
      <c r="D4" s="147">
        <f t="shared" ref="D4:J4" si="0">SUM(D5:D21)</f>
        <v>10</v>
      </c>
      <c r="E4" s="147">
        <f t="shared" si="0"/>
        <v>10</v>
      </c>
      <c r="F4" s="147">
        <f t="shared" si="0"/>
        <v>30</v>
      </c>
      <c r="G4" s="147">
        <f t="shared" si="0"/>
        <v>0</v>
      </c>
      <c r="H4" s="147">
        <f t="shared" si="0"/>
        <v>10</v>
      </c>
      <c r="I4" s="177">
        <f t="shared" si="0"/>
        <v>10</v>
      </c>
      <c r="J4" s="147">
        <f t="shared" si="0"/>
        <v>30</v>
      </c>
      <c r="K4" s="147"/>
      <c r="L4" s="147">
        <f>SUM(L5:L21)</f>
        <v>7</v>
      </c>
      <c r="M4" s="177">
        <f>SUM(M5:M21)</f>
        <v>11</v>
      </c>
      <c r="N4" s="147">
        <f>SUM(N5:N21)</f>
        <v>27</v>
      </c>
      <c r="O4" s="147"/>
      <c r="P4" s="147">
        <f>SUM(P5:P21)</f>
        <v>0</v>
      </c>
      <c r="Q4" s="177">
        <f>SUM(Q5:Q21)</f>
        <v>0</v>
      </c>
      <c r="R4" s="147">
        <f>SUM(R5:R21)</f>
        <v>33</v>
      </c>
      <c r="S4" s="147"/>
      <c r="T4" s="270"/>
    </row>
    <row r="5" spans="1:20" ht="14.25" customHeight="1" x14ac:dyDescent="0.3">
      <c r="A5" s="40" t="s">
        <v>66</v>
      </c>
      <c r="B5" s="63" t="s">
        <v>67</v>
      </c>
      <c r="C5" s="128" t="s">
        <v>9</v>
      </c>
      <c r="D5" s="35">
        <v>2</v>
      </c>
      <c r="E5" s="30">
        <v>2</v>
      </c>
      <c r="F5" s="30">
        <v>6</v>
      </c>
      <c r="G5" s="48" t="s">
        <v>10</v>
      </c>
      <c r="H5" s="35"/>
      <c r="I5" s="30"/>
      <c r="J5" s="30"/>
      <c r="K5" s="48"/>
      <c r="L5" s="35"/>
      <c r="M5" s="30"/>
      <c r="N5" s="30"/>
      <c r="O5" s="48"/>
      <c r="P5" s="35"/>
      <c r="Q5" s="30"/>
      <c r="R5" s="30"/>
      <c r="S5" s="48"/>
      <c r="T5" s="40" t="s">
        <v>65</v>
      </c>
    </row>
    <row r="6" spans="1:20" ht="14.25" customHeight="1" x14ac:dyDescent="0.3">
      <c r="A6" s="22" t="s">
        <v>33</v>
      </c>
      <c r="B6" s="64" t="s">
        <v>34</v>
      </c>
      <c r="C6" s="130" t="s">
        <v>9</v>
      </c>
      <c r="D6" s="49">
        <v>2</v>
      </c>
      <c r="E6" s="9">
        <v>2</v>
      </c>
      <c r="F6" s="9">
        <v>6</v>
      </c>
      <c r="G6" s="50" t="s">
        <v>10</v>
      </c>
      <c r="H6" s="49"/>
      <c r="I6" s="9"/>
      <c r="J6" s="9"/>
      <c r="K6" s="50"/>
      <c r="L6" s="49"/>
      <c r="M6" s="9"/>
      <c r="N6" s="9"/>
      <c r="O6" s="50"/>
      <c r="P6" s="49"/>
      <c r="Q6" s="9"/>
      <c r="R6" s="9"/>
      <c r="S6" s="50"/>
      <c r="T6" s="22" t="s">
        <v>32</v>
      </c>
    </row>
    <row r="7" spans="1:20" ht="14.25" customHeight="1" x14ac:dyDescent="0.3">
      <c r="A7" s="22" t="s">
        <v>12</v>
      </c>
      <c r="B7" s="64" t="s">
        <v>13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11</v>
      </c>
    </row>
    <row r="8" spans="1:20" ht="14.25" customHeight="1" x14ac:dyDescent="0.3">
      <c r="A8" s="22" t="s">
        <v>73</v>
      </c>
      <c r="B8" s="64" t="s">
        <v>74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72</v>
      </c>
    </row>
    <row r="9" spans="1:20" ht="14.25" customHeight="1" thickBot="1" x14ac:dyDescent="0.35">
      <c r="A9" s="42" t="s">
        <v>838</v>
      </c>
      <c r="B9" s="65" t="s">
        <v>835</v>
      </c>
      <c r="C9" s="143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20</v>
      </c>
    </row>
    <row r="10" spans="1:20" ht="14.25" customHeight="1" x14ac:dyDescent="0.3">
      <c r="A10" s="40" t="s">
        <v>839</v>
      </c>
      <c r="B10" s="63" t="s">
        <v>836</v>
      </c>
      <c r="C10" s="128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40" t="s">
        <v>20</v>
      </c>
    </row>
    <row r="11" spans="1:20" ht="14.25" customHeight="1" x14ac:dyDescent="0.3">
      <c r="A11" s="22" t="s">
        <v>840</v>
      </c>
      <c r="B11" s="64" t="s">
        <v>837</v>
      </c>
      <c r="C11" s="130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46</v>
      </c>
    </row>
    <row r="12" spans="1:20" ht="14.25" customHeight="1" x14ac:dyDescent="0.3">
      <c r="A12" s="22" t="s">
        <v>27</v>
      </c>
      <c r="B12" s="64" t="s">
        <v>28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26</v>
      </c>
    </row>
    <row r="13" spans="1:20" ht="14.25" customHeight="1" x14ac:dyDescent="0.3">
      <c r="A13" s="22" t="s">
        <v>47</v>
      </c>
      <c r="B13" s="64" t="s">
        <v>48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46</v>
      </c>
    </row>
    <row r="14" spans="1:20" ht="14.25" customHeight="1" thickBot="1" x14ac:dyDescent="0.35">
      <c r="A14" s="42" t="s">
        <v>15</v>
      </c>
      <c r="B14" s="65" t="s">
        <v>16</v>
      </c>
      <c r="C14" s="143" t="s">
        <v>9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42" t="s">
        <v>14</v>
      </c>
    </row>
    <row r="15" spans="1:20" ht="14.25" customHeight="1" x14ac:dyDescent="0.3">
      <c r="A15" s="420" t="s">
        <v>828</v>
      </c>
      <c r="B15" s="423" t="s">
        <v>86</v>
      </c>
      <c r="C15" s="418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0" t="s">
        <v>20</v>
      </c>
    </row>
    <row r="16" spans="1:20" ht="14.25" customHeight="1" x14ac:dyDescent="0.3">
      <c r="A16" s="21" t="s">
        <v>77</v>
      </c>
      <c r="B16" s="66" t="s">
        <v>78</v>
      </c>
      <c r="C16" s="144" t="s">
        <v>9</v>
      </c>
      <c r="D16" s="49"/>
      <c r="E16" s="8"/>
      <c r="F16" s="8"/>
      <c r="G16" s="61"/>
      <c r="H16" s="49"/>
      <c r="I16" s="8"/>
      <c r="J16" s="8"/>
      <c r="K16" s="61"/>
      <c r="L16" s="49">
        <v>1</v>
      </c>
      <c r="M16" s="8">
        <v>1</v>
      </c>
      <c r="N16" s="8">
        <v>3</v>
      </c>
      <c r="O16" s="61" t="s">
        <v>10</v>
      </c>
      <c r="P16" s="49"/>
      <c r="Q16" s="8"/>
      <c r="R16" s="8"/>
      <c r="S16" s="61"/>
      <c r="T16" s="21" t="s">
        <v>20</v>
      </c>
    </row>
    <row r="17" spans="1:31" ht="14.25" customHeight="1" x14ac:dyDescent="0.3">
      <c r="A17" s="22" t="s">
        <v>41</v>
      </c>
      <c r="B17" s="64" t="s">
        <v>42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2</v>
      </c>
      <c r="M17" s="33">
        <v>2</v>
      </c>
      <c r="N17" s="33">
        <v>6</v>
      </c>
      <c r="O17" s="53" t="s">
        <v>10</v>
      </c>
      <c r="P17" s="36"/>
      <c r="Q17" s="33"/>
      <c r="R17" s="33"/>
      <c r="S17" s="53"/>
      <c r="T17" s="22" t="s">
        <v>11</v>
      </c>
    </row>
    <row r="18" spans="1:31" ht="14.25" customHeight="1" x14ac:dyDescent="0.3">
      <c r="A18" s="22" t="s">
        <v>43</v>
      </c>
      <c r="B18" s="64" t="s">
        <v>44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22" t="s">
        <v>20</v>
      </c>
    </row>
    <row r="19" spans="1:31" ht="14.25" customHeight="1" thickBot="1" x14ac:dyDescent="0.35">
      <c r="A19" s="42" t="s">
        <v>68</v>
      </c>
      <c r="B19" s="65" t="s">
        <v>69</v>
      </c>
      <c r="C19" s="143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42" t="s">
        <v>17</v>
      </c>
    </row>
    <row r="20" spans="1:31" ht="22.5" customHeight="1" x14ac:dyDescent="0.3">
      <c r="A20" s="21" t="s">
        <v>345</v>
      </c>
      <c r="B20" s="66" t="s">
        <v>346</v>
      </c>
      <c r="C20" s="144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30</v>
      </c>
      <c r="S20" s="61" t="s">
        <v>4</v>
      </c>
      <c r="T20" s="21" t="s">
        <v>11</v>
      </c>
    </row>
    <row r="21" spans="1:31" ht="14.25" customHeight="1" thickBot="1" x14ac:dyDescent="0.35">
      <c r="A21" s="42" t="s">
        <v>343</v>
      </c>
      <c r="B21" s="65" t="s">
        <v>344</v>
      </c>
      <c r="C21" s="143" t="s">
        <v>9</v>
      </c>
      <c r="D21" s="38"/>
      <c r="E21" s="34"/>
      <c r="F21" s="34"/>
      <c r="G21" s="56"/>
      <c r="H21" s="38"/>
      <c r="I21" s="34"/>
      <c r="J21" s="34"/>
      <c r="K21" s="56"/>
      <c r="L21" s="38"/>
      <c r="M21" s="34"/>
      <c r="N21" s="34"/>
      <c r="O21" s="56"/>
      <c r="P21" s="38">
        <v>0</v>
      </c>
      <c r="Q21" s="34">
        <v>0</v>
      </c>
      <c r="R21" s="34">
        <v>3</v>
      </c>
      <c r="S21" s="56" t="s">
        <v>10</v>
      </c>
      <c r="T21" s="67"/>
    </row>
    <row r="22" spans="1:31" ht="14.25" customHeight="1" thickBot="1" x14ac:dyDescent="0.35">
      <c r="A22" s="1264" t="s">
        <v>783</v>
      </c>
      <c r="B22" s="1265"/>
      <c r="C22" s="1266"/>
      <c r="D22" s="96">
        <f>SUM(D5:D21)</f>
        <v>10</v>
      </c>
      <c r="E22" s="96">
        <f>SUM(E5:E21)</f>
        <v>10</v>
      </c>
      <c r="F22" s="96">
        <f>SUM(F5:F21)</f>
        <v>30</v>
      </c>
      <c r="G22" s="98"/>
      <c r="H22" s="96">
        <f>SUM(H5:H21)</f>
        <v>10</v>
      </c>
      <c r="I22" s="96">
        <f>SUM(I5:I21)</f>
        <v>10</v>
      </c>
      <c r="J22" s="96">
        <f>SUM(J5:J21)</f>
        <v>30</v>
      </c>
      <c r="K22" s="98"/>
      <c r="L22" s="96">
        <f>SUM(L5:L21)</f>
        <v>7</v>
      </c>
      <c r="M22" s="96">
        <f>SUM(M5:M21)</f>
        <v>11</v>
      </c>
      <c r="N22" s="96">
        <f>SUM(N5:N21)</f>
        <v>27</v>
      </c>
      <c r="O22" s="98"/>
      <c r="P22" s="96">
        <f>SUM(P5:P21)</f>
        <v>0</v>
      </c>
      <c r="Q22" s="96">
        <f>SUM(Q5:Q21)</f>
        <v>0</v>
      </c>
      <c r="R22" s="96">
        <f t="shared" ref="R22" si="1">SUM(R5:R21)</f>
        <v>33</v>
      </c>
      <c r="S22" s="97"/>
      <c r="T22" s="79">
        <f>F22+J22+N22+R22</f>
        <v>120</v>
      </c>
    </row>
    <row r="24" spans="1:31" x14ac:dyDescent="0.3">
      <c r="A24" s="6" t="s">
        <v>784</v>
      </c>
      <c r="B24" s="7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7" t="s">
        <v>10</v>
      </c>
      <c r="B25" s="381" t="s">
        <v>819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7" t="s">
        <v>4</v>
      </c>
      <c r="B26" s="381" t="s">
        <v>785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3">
      <c r="B27" s="7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3">
      <c r="A28" s="7" t="s">
        <v>821</v>
      </c>
      <c r="B28" s="7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3">
      <c r="A29" s="7" t="s">
        <v>841</v>
      </c>
    </row>
  </sheetData>
  <sortState xmlns:xlrd2="http://schemas.microsoft.com/office/spreadsheetml/2017/richdata2" ref="A20:T21">
    <sortCondition ref="B20:B21"/>
  </sortState>
  <mergeCells count="11">
    <mergeCell ref="A1:T1"/>
    <mergeCell ref="A4:C4"/>
    <mergeCell ref="A22:C22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D791-8704-4D19-A7BA-5A1DF165F9EE}">
  <dimension ref="A1:AE33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27.5546875" defaultRowHeight="10.199999999999999" x14ac:dyDescent="0.3"/>
  <cols>
    <col min="1" max="1" width="11.5546875" style="7" customWidth="1"/>
    <col min="2" max="2" width="35.5546875" style="39" customWidth="1"/>
    <col min="3" max="3" width="11.5546875" style="7" customWidth="1"/>
    <col min="4" max="19" width="4.5546875" style="7" customWidth="1"/>
    <col min="20" max="16384" width="27.5546875" style="7"/>
  </cols>
  <sheetData>
    <row r="1" spans="1:20" ht="39.75" customHeight="1" thickBot="1" x14ac:dyDescent="0.35">
      <c r="A1" s="1263" t="s">
        <v>801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1"/>
    </row>
    <row r="2" spans="1:20" ht="15" customHeight="1" thickBot="1" x14ac:dyDescent="0.35">
      <c r="A2" s="1239" t="s">
        <v>1</v>
      </c>
      <c r="B2" s="1239" t="s">
        <v>2</v>
      </c>
      <c r="C2" s="1239" t="s">
        <v>3</v>
      </c>
      <c r="D2" s="1227" t="s">
        <v>769</v>
      </c>
      <c r="E2" s="1228"/>
      <c r="F2" s="1228"/>
      <c r="G2" s="1229"/>
      <c r="H2" s="1230" t="s">
        <v>795</v>
      </c>
      <c r="I2" s="1228"/>
      <c r="J2" s="1228"/>
      <c r="K2" s="1229"/>
      <c r="L2" s="1187" t="s">
        <v>800</v>
      </c>
      <c r="M2" s="1187"/>
      <c r="N2" s="1187"/>
      <c r="O2" s="1187"/>
      <c r="P2" s="1233" t="s">
        <v>772</v>
      </c>
      <c r="Q2" s="1234"/>
      <c r="R2" s="1234"/>
      <c r="S2" s="1235"/>
      <c r="T2" s="1243" t="s">
        <v>0</v>
      </c>
    </row>
    <row r="3" spans="1:20" ht="65.099999999999994" customHeight="1" thickBot="1" x14ac:dyDescent="0.35">
      <c r="A3" s="1240"/>
      <c r="B3" s="1240"/>
      <c r="C3" s="1240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18"/>
    </row>
    <row r="4" spans="1:20" ht="14.25" customHeight="1" thickBot="1" x14ac:dyDescent="0.35">
      <c r="A4" s="1262" t="s">
        <v>777</v>
      </c>
      <c r="B4" s="1176"/>
      <c r="C4" s="1176"/>
      <c r="D4" s="147">
        <f>SUM(D5:D24)</f>
        <v>9</v>
      </c>
      <c r="E4" s="147">
        <f>SUM(E5:E24)</f>
        <v>9</v>
      </c>
      <c r="F4" s="147">
        <f>SUM(F5:F24)</f>
        <v>27</v>
      </c>
      <c r="G4" s="147"/>
      <c r="H4" s="147">
        <f>SUM(H5:H24)</f>
        <v>11</v>
      </c>
      <c r="I4" s="177">
        <f>SUM(I5:I24)</f>
        <v>11</v>
      </c>
      <c r="J4" s="147">
        <f>SUM(J5:J24)</f>
        <v>33</v>
      </c>
      <c r="K4" s="147"/>
      <c r="L4" s="147">
        <f>SUM(L5:L24)</f>
        <v>7</v>
      </c>
      <c r="M4" s="177">
        <f>SUM(M5:M24)</f>
        <v>11</v>
      </c>
      <c r="N4" s="147">
        <f>SUM(N5:N24)</f>
        <v>27</v>
      </c>
      <c r="O4" s="147"/>
      <c r="P4" s="147">
        <f>SUM(P5:P24)</f>
        <v>0</v>
      </c>
      <c r="Q4" s="177">
        <f>SUM(Q5:Q24)</f>
        <v>0</v>
      </c>
      <c r="R4" s="147">
        <f>SUM(R5:R24)</f>
        <v>33</v>
      </c>
      <c r="S4" s="147"/>
      <c r="T4" s="270"/>
    </row>
    <row r="5" spans="1:20" ht="14.25" customHeight="1" x14ac:dyDescent="0.3">
      <c r="A5" s="40" t="s">
        <v>305</v>
      </c>
      <c r="B5" s="384" t="s">
        <v>306</v>
      </c>
      <c r="C5" s="128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49</v>
      </c>
    </row>
    <row r="6" spans="1:20" ht="14.25" customHeight="1" x14ac:dyDescent="0.3">
      <c r="A6" s="22" t="s">
        <v>66</v>
      </c>
      <c r="B6" s="385" t="s">
        <v>67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65</v>
      </c>
    </row>
    <row r="7" spans="1:20" ht="14.25" customHeight="1" x14ac:dyDescent="0.3">
      <c r="A7" s="22" t="s">
        <v>293</v>
      </c>
      <c r="B7" s="385" t="s">
        <v>294</v>
      </c>
      <c r="C7" s="130" t="s">
        <v>9</v>
      </c>
      <c r="D7" s="36">
        <v>1</v>
      </c>
      <c r="E7" s="33">
        <v>1</v>
      </c>
      <c r="F7" s="33">
        <v>3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49</v>
      </c>
    </row>
    <row r="8" spans="1:20" ht="14.25" customHeight="1" x14ac:dyDescent="0.3">
      <c r="A8" s="22" t="s">
        <v>840</v>
      </c>
      <c r="B8" s="64" t="s">
        <v>837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46</v>
      </c>
    </row>
    <row r="9" spans="1:20" ht="14.25" customHeight="1" x14ac:dyDescent="0.3">
      <c r="A9" s="22" t="s">
        <v>50</v>
      </c>
      <c r="B9" s="385" t="s">
        <v>51</v>
      </c>
      <c r="C9" s="130" t="s">
        <v>9</v>
      </c>
      <c r="D9" s="36">
        <v>2</v>
      </c>
      <c r="E9" s="33">
        <v>2</v>
      </c>
      <c r="F9" s="33">
        <v>6</v>
      </c>
      <c r="G9" s="53" t="s">
        <v>10</v>
      </c>
      <c r="H9" s="36"/>
      <c r="I9" s="33"/>
      <c r="J9" s="33"/>
      <c r="K9" s="53"/>
      <c r="L9" s="36"/>
      <c r="M9" s="33"/>
      <c r="N9" s="33"/>
      <c r="O9" s="53"/>
      <c r="P9" s="36"/>
      <c r="Q9" s="33"/>
      <c r="R9" s="33"/>
      <c r="S9" s="53"/>
      <c r="T9" s="22" t="s">
        <v>49</v>
      </c>
    </row>
    <row r="10" spans="1:20" ht="14.25" customHeight="1" x14ac:dyDescent="0.3">
      <c r="A10" s="41" t="s">
        <v>299</v>
      </c>
      <c r="B10" s="386" t="s">
        <v>300</v>
      </c>
      <c r="C10" s="276" t="s">
        <v>9</v>
      </c>
      <c r="D10" s="77">
        <v>1</v>
      </c>
      <c r="E10" s="32">
        <v>1</v>
      </c>
      <c r="F10" s="32">
        <v>3</v>
      </c>
      <c r="G10" s="78" t="s">
        <v>10</v>
      </c>
      <c r="H10" s="77"/>
      <c r="I10" s="32"/>
      <c r="J10" s="32"/>
      <c r="K10" s="78"/>
      <c r="L10" s="77"/>
      <c r="M10" s="32"/>
      <c r="N10" s="32"/>
      <c r="O10" s="78"/>
      <c r="P10" s="77"/>
      <c r="Q10" s="32"/>
      <c r="R10" s="32"/>
      <c r="S10" s="78"/>
      <c r="T10" s="41" t="s">
        <v>49</v>
      </c>
    </row>
    <row r="11" spans="1:20" ht="14.25" customHeight="1" x14ac:dyDescent="0.3">
      <c r="A11" s="40" t="s">
        <v>325</v>
      </c>
      <c r="B11" s="384" t="s">
        <v>326</v>
      </c>
      <c r="C11" s="128" t="s">
        <v>9</v>
      </c>
      <c r="D11" s="35"/>
      <c r="E11" s="31"/>
      <c r="F11" s="31"/>
      <c r="G11" s="54"/>
      <c r="H11" s="35">
        <v>1</v>
      </c>
      <c r="I11" s="31">
        <v>1</v>
      </c>
      <c r="J11" s="31">
        <v>3</v>
      </c>
      <c r="K11" s="54" t="s">
        <v>10</v>
      </c>
      <c r="L11" s="35"/>
      <c r="M11" s="31"/>
      <c r="N11" s="31"/>
      <c r="O11" s="54"/>
      <c r="P11" s="35"/>
      <c r="Q11" s="31"/>
      <c r="R11" s="31"/>
      <c r="S11" s="54"/>
      <c r="T11" s="40" t="s">
        <v>49</v>
      </c>
    </row>
    <row r="12" spans="1:20" ht="14.25" customHeight="1" x14ac:dyDescent="0.3">
      <c r="A12" s="22" t="s">
        <v>27</v>
      </c>
      <c r="B12" s="385" t="s">
        <v>28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26</v>
      </c>
    </row>
    <row r="13" spans="1:20" ht="14.25" customHeight="1" x14ac:dyDescent="0.3">
      <c r="A13" s="22" t="s">
        <v>295</v>
      </c>
      <c r="B13" s="385" t="s">
        <v>296</v>
      </c>
      <c r="C13" s="130" t="s">
        <v>9</v>
      </c>
      <c r="D13" s="36"/>
      <c r="E13" s="33"/>
      <c r="F13" s="33"/>
      <c r="G13" s="53"/>
      <c r="H13" s="36">
        <v>1</v>
      </c>
      <c r="I13" s="33">
        <v>1</v>
      </c>
      <c r="J13" s="33">
        <v>3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49</v>
      </c>
    </row>
    <row r="14" spans="1:20" ht="14.25" customHeight="1" x14ac:dyDescent="0.3">
      <c r="A14" s="22" t="s">
        <v>33</v>
      </c>
      <c r="B14" s="385" t="s">
        <v>34</v>
      </c>
      <c r="C14" s="130" t="s">
        <v>9</v>
      </c>
      <c r="D14" s="36"/>
      <c r="E14" s="33"/>
      <c r="F14" s="33"/>
      <c r="G14" s="53"/>
      <c r="H14" s="36">
        <v>2</v>
      </c>
      <c r="I14" s="33">
        <v>2</v>
      </c>
      <c r="J14" s="33">
        <v>6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22" t="s">
        <v>32</v>
      </c>
    </row>
    <row r="15" spans="1:20" ht="14.25" customHeight="1" x14ac:dyDescent="0.3">
      <c r="A15" s="22" t="s">
        <v>15</v>
      </c>
      <c r="B15" s="385" t="s">
        <v>16</v>
      </c>
      <c r="C15" s="130" t="s">
        <v>9</v>
      </c>
      <c r="D15" s="36"/>
      <c r="E15" s="33"/>
      <c r="F15" s="33"/>
      <c r="G15" s="53"/>
      <c r="H15" s="36">
        <v>2</v>
      </c>
      <c r="I15" s="33">
        <v>2</v>
      </c>
      <c r="J15" s="33">
        <v>6</v>
      </c>
      <c r="K15" s="53" t="s">
        <v>10</v>
      </c>
      <c r="L15" s="36"/>
      <c r="M15" s="33"/>
      <c r="N15" s="33"/>
      <c r="O15" s="53"/>
      <c r="P15" s="36"/>
      <c r="Q15" s="33"/>
      <c r="R15" s="33"/>
      <c r="S15" s="53"/>
      <c r="T15" s="22" t="s">
        <v>14</v>
      </c>
    </row>
    <row r="16" spans="1:20" ht="14.25" customHeight="1" x14ac:dyDescent="0.3">
      <c r="A16" s="238" t="s">
        <v>838</v>
      </c>
      <c r="B16" s="369" t="s">
        <v>835</v>
      </c>
      <c r="C16" s="130" t="s">
        <v>9</v>
      </c>
      <c r="D16" s="36"/>
      <c r="E16" s="33"/>
      <c r="F16" s="33"/>
      <c r="G16" s="53"/>
      <c r="H16" s="36">
        <v>2</v>
      </c>
      <c r="I16" s="33">
        <v>2</v>
      </c>
      <c r="J16" s="33">
        <v>6</v>
      </c>
      <c r="K16" s="53" t="s">
        <v>10</v>
      </c>
      <c r="L16" s="36"/>
      <c r="M16" s="33"/>
      <c r="N16" s="33"/>
      <c r="O16" s="53"/>
      <c r="P16" s="36"/>
      <c r="Q16" s="33"/>
      <c r="R16" s="33"/>
      <c r="S16" s="53"/>
      <c r="T16" s="22" t="s">
        <v>20</v>
      </c>
    </row>
    <row r="17" spans="1:31" ht="14.25" customHeight="1" thickBot="1" x14ac:dyDescent="0.35">
      <c r="A17" s="361" t="s">
        <v>331</v>
      </c>
      <c r="B17" s="397" t="s">
        <v>332</v>
      </c>
      <c r="C17" s="143" t="s">
        <v>9</v>
      </c>
      <c r="D17" s="38"/>
      <c r="E17" s="34"/>
      <c r="F17" s="34"/>
      <c r="G17" s="56"/>
      <c r="H17" s="38">
        <v>1</v>
      </c>
      <c r="I17" s="34">
        <v>1</v>
      </c>
      <c r="J17" s="34">
        <v>3</v>
      </c>
      <c r="K17" s="56" t="s">
        <v>10</v>
      </c>
      <c r="L17" s="38"/>
      <c r="M17" s="34"/>
      <c r="N17" s="34"/>
      <c r="O17" s="56"/>
      <c r="P17" s="38"/>
      <c r="Q17" s="34"/>
      <c r="R17" s="34"/>
      <c r="S17" s="56"/>
      <c r="T17" s="42" t="s">
        <v>49</v>
      </c>
    </row>
    <row r="18" spans="1:31" s="6" customFormat="1" ht="14.25" customHeight="1" x14ac:dyDescent="0.3">
      <c r="A18" s="420" t="s">
        <v>829</v>
      </c>
      <c r="B18" s="423" t="s">
        <v>245</v>
      </c>
      <c r="C18" s="418" t="s">
        <v>9</v>
      </c>
      <c r="D18" s="424"/>
      <c r="E18" s="419"/>
      <c r="F18" s="419"/>
      <c r="G18" s="425"/>
      <c r="H18" s="424"/>
      <c r="I18" s="419"/>
      <c r="J18" s="419"/>
      <c r="K18" s="425"/>
      <c r="L18" s="424">
        <v>0</v>
      </c>
      <c r="M18" s="419">
        <v>4</v>
      </c>
      <c r="N18" s="419">
        <v>6</v>
      </c>
      <c r="O18" s="425" t="s">
        <v>4</v>
      </c>
      <c r="P18" s="424"/>
      <c r="Q18" s="419"/>
      <c r="R18" s="419"/>
      <c r="S18" s="425"/>
      <c r="T18" s="420" t="s">
        <v>49</v>
      </c>
    </row>
    <row r="19" spans="1:31" ht="14.25" customHeight="1" x14ac:dyDescent="0.3">
      <c r="A19" s="21" t="s">
        <v>839</v>
      </c>
      <c r="B19" s="66" t="s">
        <v>836</v>
      </c>
      <c r="C19" s="144" t="s">
        <v>9</v>
      </c>
      <c r="D19" s="49"/>
      <c r="E19" s="8"/>
      <c r="F19" s="8"/>
      <c r="G19" s="61"/>
      <c r="H19" s="49"/>
      <c r="I19" s="8"/>
      <c r="J19" s="8"/>
      <c r="K19" s="61"/>
      <c r="L19" s="49">
        <v>2</v>
      </c>
      <c r="M19" s="8">
        <v>2</v>
      </c>
      <c r="N19" s="8">
        <v>6</v>
      </c>
      <c r="O19" s="61" t="s">
        <v>10</v>
      </c>
      <c r="P19" s="49"/>
      <c r="Q19" s="8"/>
      <c r="R19" s="8"/>
      <c r="S19" s="61"/>
      <c r="T19" s="21" t="s">
        <v>20</v>
      </c>
    </row>
    <row r="20" spans="1:31" ht="14.25" customHeight="1" x14ac:dyDescent="0.3">
      <c r="A20" s="22" t="s">
        <v>47</v>
      </c>
      <c r="B20" s="64" t="s">
        <v>48</v>
      </c>
      <c r="C20" s="130" t="s">
        <v>9</v>
      </c>
      <c r="D20" s="36"/>
      <c r="E20" s="33"/>
      <c r="F20" s="33"/>
      <c r="G20" s="53"/>
      <c r="H20" s="36"/>
      <c r="I20" s="33"/>
      <c r="J20" s="33"/>
      <c r="K20" s="53"/>
      <c r="L20" s="36">
        <v>2</v>
      </c>
      <c r="M20" s="33">
        <v>2</v>
      </c>
      <c r="N20" s="33">
        <v>6</v>
      </c>
      <c r="O20" s="53" t="s">
        <v>10</v>
      </c>
      <c r="P20" s="36"/>
      <c r="Q20" s="33"/>
      <c r="R20" s="33"/>
      <c r="S20" s="53"/>
      <c r="T20" s="22" t="s">
        <v>46</v>
      </c>
    </row>
    <row r="21" spans="1:31" ht="14.25" customHeight="1" x14ac:dyDescent="0.3">
      <c r="A21" s="22"/>
      <c r="B21" s="64" t="s">
        <v>778</v>
      </c>
      <c r="C21" s="130" t="s">
        <v>9</v>
      </c>
      <c r="D21" s="36"/>
      <c r="E21" s="33"/>
      <c r="F21" s="33"/>
      <c r="G21" s="53"/>
      <c r="H21" s="36"/>
      <c r="I21" s="33"/>
      <c r="J21" s="33"/>
      <c r="K21" s="53"/>
      <c r="L21" s="36">
        <v>1</v>
      </c>
      <c r="M21" s="33">
        <v>1</v>
      </c>
      <c r="N21" s="33">
        <v>3</v>
      </c>
      <c r="O21" s="53" t="s">
        <v>10</v>
      </c>
      <c r="P21" s="36"/>
      <c r="Q21" s="33"/>
      <c r="R21" s="33"/>
      <c r="S21" s="53"/>
      <c r="T21" s="22" t="s">
        <v>45</v>
      </c>
    </row>
    <row r="22" spans="1:31" ht="14.25" customHeight="1" x14ac:dyDescent="0.3">
      <c r="A22" s="42" t="s">
        <v>68</v>
      </c>
      <c r="B22" s="65" t="s">
        <v>69</v>
      </c>
      <c r="C22" s="143" t="s">
        <v>9</v>
      </c>
      <c r="D22" s="38"/>
      <c r="E22" s="34"/>
      <c r="F22" s="34"/>
      <c r="G22" s="56"/>
      <c r="H22" s="38"/>
      <c r="I22" s="34"/>
      <c r="J22" s="34"/>
      <c r="K22" s="56"/>
      <c r="L22" s="38">
        <v>2</v>
      </c>
      <c r="M22" s="34">
        <v>2</v>
      </c>
      <c r="N22" s="34">
        <v>6</v>
      </c>
      <c r="O22" s="56" t="s">
        <v>10</v>
      </c>
      <c r="P22" s="38"/>
      <c r="Q22" s="34"/>
      <c r="R22" s="34"/>
      <c r="S22" s="56"/>
      <c r="T22" s="42" t="s">
        <v>17</v>
      </c>
    </row>
    <row r="23" spans="1:31" ht="14.25" customHeight="1" x14ac:dyDescent="0.3">
      <c r="A23" s="21" t="s">
        <v>361</v>
      </c>
      <c r="B23" s="66" t="s">
        <v>362</v>
      </c>
      <c r="C23" s="144" t="s">
        <v>9</v>
      </c>
      <c r="D23" s="49"/>
      <c r="E23" s="8"/>
      <c r="F23" s="8"/>
      <c r="G23" s="61"/>
      <c r="H23" s="49"/>
      <c r="I23" s="8"/>
      <c r="J23" s="8"/>
      <c r="K23" s="61"/>
      <c r="L23" s="49"/>
      <c r="M23" s="8"/>
      <c r="N23" s="8"/>
      <c r="O23" s="61"/>
      <c r="P23" s="49">
        <v>0</v>
      </c>
      <c r="Q23" s="8">
        <v>0</v>
      </c>
      <c r="R23" s="8">
        <v>30</v>
      </c>
      <c r="S23" s="61" t="s">
        <v>4</v>
      </c>
      <c r="T23" s="21" t="s">
        <v>49</v>
      </c>
    </row>
    <row r="24" spans="1:31" ht="14.25" customHeight="1" thickBot="1" x14ac:dyDescent="0.35">
      <c r="A24" s="42" t="s">
        <v>343</v>
      </c>
      <c r="B24" s="65" t="s">
        <v>344</v>
      </c>
      <c r="C24" s="143" t="s">
        <v>9</v>
      </c>
      <c r="D24" s="38"/>
      <c r="E24" s="34"/>
      <c r="F24" s="34"/>
      <c r="G24" s="56"/>
      <c r="H24" s="38"/>
      <c r="I24" s="34"/>
      <c r="J24" s="34"/>
      <c r="K24" s="56"/>
      <c r="L24" s="38"/>
      <c r="M24" s="34"/>
      <c r="N24" s="34"/>
      <c r="O24" s="56"/>
      <c r="P24" s="38">
        <v>0</v>
      </c>
      <c r="Q24" s="34">
        <v>0</v>
      </c>
      <c r="R24" s="34">
        <v>3</v>
      </c>
      <c r="S24" s="56" t="s">
        <v>10</v>
      </c>
      <c r="T24" s="42"/>
    </row>
    <row r="25" spans="1:31" ht="14.25" customHeight="1" thickBot="1" x14ac:dyDescent="0.35">
      <c r="A25" s="1264" t="s">
        <v>783</v>
      </c>
      <c r="B25" s="1265"/>
      <c r="C25" s="1266"/>
      <c r="D25" s="96">
        <f>SUM(D5:D24)</f>
        <v>9</v>
      </c>
      <c r="E25" s="96">
        <f>SUM(E5:E24)</f>
        <v>9</v>
      </c>
      <c r="F25" s="96">
        <f>SUM(F5:F24)</f>
        <v>27</v>
      </c>
      <c r="G25" s="98"/>
      <c r="H25" s="96">
        <f>SUM(H5:H24)</f>
        <v>11</v>
      </c>
      <c r="I25" s="96">
        <f>SUM(I5:I24)</f>
        <v>11</v>
      </c>
      <c r="J25" s="96">
        <f>SUM(J5:J24)</f>
        <v>33</v>
      </c>
      <c r="K25" s="98"/>
      <c r="L25" s="96">
        <f>SUM(L5:L24)</f>
        <v>7</v>
      </c>
      <c r="M25" s="96">
        <f>SUM(M5:M24)</f>
        <v>11</v>
      </c>
      <c r="N25" s="96">
        <f>SUM(N5:N24)</f>
        <v>27</v>
      </c>
      <c r="O25" s="98"/>
      <c r="P25" s="96">
        <f>SUM(P5:P24)</f>
        <v>0</v>
      </c>
      <c r="Q25" s="96">
        <f t="shared" ref="Q25:R25" si="0">SUM(Q5:Q24)</f>
        <v>0</v>
      </c>
      <c r="R25" s="96">
        <f t="shared" si="0"/>
        <v>33</v>
      </c>
      <c r="S25" s="97"/>
      <c r="T25" s="79">
        <f>F25+J25+N25+R25</f>
        <v>120</v>
      </c>
    </row>
    <row r="26" spans="1:31" ht="12" customHeight="1" x14ac:dyDescent="0.3"/>
    <row r="27" spans="1:31" x14ac:dyDescent="0.3">
      <c r="A27" s="6" t="s">
        <v>784</v>
      </c>
      <c r="B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7" t="s">
        <v>10</v>
      </c>
      <c r="B28" s="381" t="s">
        <v>819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7" t="s">
        <v>4</v>
      </c>
      <c r="B29" s="381" t="s">
        <v>785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3">
      <c r="B30" s="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3">
      <c r="A31" s="7" t="s">
        <v>821</v>
      </c>
      <c r="B31" s="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3">
      <c r="A32" s="7" t="s">
        <v>822</v>
      </c>
      <c r="B32" s="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1" x14ac:dyDescent="0.3">
      <c r="A33" s="7" t="s">
        <v>841</v>
      </c>
    </row>
  </sheetData>
  <sortState xmlns:xlrd2="http://schemas.microsoft.com/office/spreadsheetml/2017/richdata2" ref="A23:T24">
    <sortCondition ref="B23:B24"/>
  </sortState>
  <mergeCells count="11">
    <mergeCell ref="A1:T1"/>
    <mergeCell ref="A4:C4"/>
    <mergeCell ref="A25:C25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2C55-6B7D-401B-8DC1-B2B02B70FE25}">
  <dimension ref="A1:AE33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3"/>
  <cols>
    <col min="1" max="1" width="11.5546875" style="7" customWidth="1"/>
    <col min="2" max="2" width="35.5546875" style="7" customWidth="1"/>
    <col min="3" max="3" width="11.5546875" style="7" customWidth="1"/>
    <col min="4" max="19" width="4.5546875" style="7" customWidth="1"/>
    <col min="20" max="20" width="27.6640625" style="7" customWidth="1"/>
    <col min="21" max="16384" width="8.6640625" style="7"/>
  </cols>
  <sheetData>
    <row r="1" spans="1:20" ht="39.75" customHeight="1" thickBot="1" x14ac:dyDescent="0.35">
      <c r="A1" s="1263" t="s">
        <v>802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1"/>
    </row>
    <row r="2" spans="1:20" ht="14.25" customHeight="1" thickBot="1" x14ac:dyDescent="0.35">
      <c r="A2" s="1272" t="s">
        <v>1</v>
      </c>
      <c r="B2" s="1239" t="s">
        <v>2</v>
      </c>
      <c r="C2" s="1239" t="s">
        <v>3</v>
      </c>
      <c r="D2" s="1227" t="s">
        <v>769</v>
      </c>
      <c r="E2" s="1228"/>
      <c r="F2" s="1228"/>
      <c r="G2" s="1229"/>
      <c r="H2" s="1230" t="s">
        <v>795</v>
      </c>
      <c r="I2" s="1228"/>
      <c r="J2" s="1228"/>
      <c r="K2" s="1229"/>
      <c r="L2" s="1187" t="s">
        <v>800</v>
      </c>
      <c r="M2" s="1187"/>
      <c r="N2" s="1187"/>
      <c r="O2" s="1187"/>
      <c r="P2" s="1233" t="s">
        <v>772</v>
      </c>
      <c r="Q2" s="1234"/>
      <c r="R2" s="1234"/>
      <c r="S2" s="1235"/>
      <c r="T2" s="1243" t="s">
        <v>0</v>
      </c>
    </row>
    <row r="3" spans="1:20" ht="63" customHeight="1" thickBot="1" x14ac:dyDescent="0.35">
      <c r="A3" s="1273"/>
      <c r="B3" s="1240"/>
      <c r="C3" s="1240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18"/>
    </row>
    <row r="4" spans="1:20" ht="14.25" customHeight="1" thickBot="1" x14ac:dyDescent="0.35">
      <c r="A4" s="1175" t="s">
        <v>777</v>
      </c>
      <c r="B4" s="1176"/>
      <c r="C4" s="1176"/>
      <c r="D4" s="147">
        <f>SUM(D5:D24)</f>
        <v>9</v>
      </c>
      <c r="E4" s="147">
        <f>SUM(E5:E24)</f>
        <v>9</v>
      </c>
      <c r="F4" s="147">
        <f>SUM(F5:F24)</f>
        <v>27</v>
      </c>
      <c r="G4" s="147"/>
      <c r="H4" s="147">
        <f>SUM(H5:H24)</f>
        <v>11</v>
      </c>
      <c r="I4" s="177">
        <f>SUM(I5:I24)</f>
        <v>11</v>
      </c>
      <c r="J4" s="147">
        <f>SUM(J5:J24)</f>
        <v>33</v>
      </c>
      <c r="K4" s="147"/>
      <c r="L4" s="147">
        <f>SUM(L5:L24)</f>
        <v>7</v>
      </c>
      <c r="M4" s="177">
        <f>SUM(M5:M24)</f>
        <v>11</v>
      </c>
      <c r="N4" s="147">
        <f>SUM(N5:N24)</f>
        <v>27</v>
      </c>
      <c r="O4" s="147"/>
      <c r="P4" s="147">
        <f>SUM(P5:P24)</f>
        <v>0</v>
      </c>
      <c r="Q4" s="177">
        <f>SUM(Q5:Q24)</f>
        <v>0</v>
      </c>
      <c r="R4" s="147">
        <f>SUM(R5:R24)</f>
        <v>33</v>
      </c>
      <c r="S4" s="147"/>
      <c r="T4" s="270"/>
    </row>
    <row r="5" spans="1:20" ht="14.25" customHeight="1" x14ac:dyDescent="0.3">
      <c r="A5" s="127" t="s">
        <v>307</v>
      </c>
      <c r="B5" s="40" t="s">
        <v>308</v>
      </c>
      <c r="C5" s="128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49</v>
      </c>
    </row>
    <row r="6" spans="1:20" ht="14.25" customHeight="1" x14ac:dyDescent="0.3">
      <c r="A6" s="129" t="s">
        <v>66</v>
      </c>
      <c r="B6" s="22" t="s">
        <v>67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65</v>
      </c>
    </row>
    <row r="7" spans="1:20" ht="14.25" customHeight="1" x14ac:dyDescent="0.3">
      <c r="A7" s="129" t="s">
        <v>293</v>
      </c>
      <c r="B7" s="22" t="s">
        <v>294</v>
      </c>
      <c r="C7" s="130" t="s">
        <v>9</v>
      </c>
      <c r="D7" s="36">
        <v>1</v>
      </c>
      <c r="E7" s="33">
        <v>1</v>
      </c>
      <c r="F7" s="33">
        <v>3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49</v>
      </c>
    </row>
    <row r="8" spans="1:20" ht="14.25" customHeight="1" x14ac:dyDescent="0.3">
      <c r="A8" s="22" t="s">
        <v>840</v>
      </c>
      <c r="B8" s="64" t="s">
        <v>837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46</v>
      </c>
    </row>
    <row r="9" spans="1:20" ht="14.25" customHeight="1" x14ac:dyDescent="0.3">
      <c r="A9" s="129" t="s">
        <v>50</v>
      </c>
      <c r="B9" s="22" t="s">
        <v>51</v>
      </c>
      <c r="C9" s="130" t="s">
        <v>9</v>
      </c>
      <c r="D9" s="36">
        <v>2</v>
      </c>
      <c r="E9" s="33">
        <v>2</v>
      </c>
      <c r="F9" s="33">
        <v>6</v>
      </c>
      <c r="G9" s="53" t="s">
        <v>10</v>
      </c>
      <c r="H9" s="36"/>
      <c r="I9" s="33"/>
      <c r="J9" s="33"/>
      <c r="K9" s="53"/>
      <c r="L9" s="36"/>
      <c r="M9" s="33"/>
      <c r="N9" s="33"/>
      <c r="O9" s="53"/>
      <c r="P9" s="36"/>
      <c r="Q9" s="33"/>
      <c r="R9" s="33"/>
      <c r="S9" s="53"/>
      <c r="T9" s="22" t="s">
        <v>49</v>
      </c>
    </row>
    <row r="10" spans="1:20" ht="14.25" customHeight="1" thickBot="1" x14ac:dyDescent="0.35">
      <c r="A10" s="153" t="s">
        <v>299</v>
      </c>
      <c r="B10" s="42" t="s">
        <v>300</v>
      </c>
      <c r="C10" s="143" t="s">
        <v>9</v>
      </c>
      <c r="D10" s="38">
        <v>1</v>
      </c>
      <c r="E10" s="34">
        <v>1</v>
      </c>
      <c r="F10" s="34">
        <v>3</v>
      </c>
      <c r="G10" s="56" t="s">
        <v>10</v>
      </c>
      <c r="H10" s="38"/>
      <c r="I10" s="34"/>
      <c r="J10" s="34"/>
      <c r="K10" s="56"/>
      <c r="L10" s="38"/>
      <c r="M10" s="34"/>
      <c r="N10" s="34"/>
      <c r="O10" s="56"/>
      <c r="P10" s="38"/>
      <c r="Q10" s="34"/>
      <c r="R10" s="34"/>
      <c r="S10" s="56"/>
      <c r="T10" s="42" t="s">
        <v>49</v>
      </c>
    </row>
    <row r="11" spans="1:20" ht="14.25" customHeight="1" x14ac:dyDescent="0.3">
      <c r="A11" s="127" t="s">
        <v>27</v>
      </c>
      <c r="B11" s="40" t="s">
        <v>28</v>
      </c>
      <c r="C11" s="128" t="s">
        <v>9</v>
      </c>
      <c r="D11" s="35"/>
      <c r="E11" s="31"/>
      <c r="F11" s="31"/>
      <c r="G11" s="54"/>
      <c r="H11" s="35">
        <v>2</v>
      </c>
      <c r="I11" s="31">
        <v>2</v>
      </c>
      <c r="J11" s="31">
        <v>6</v>
      </c>
      <c r="K11" s="54" t="s">
        <v>10</v>
      </c>
      <c r="L11" s="35"/>
      <c r="M11" s="31"/>
      <c r="N11" s="31"/>
      <c r="O11" s="54"/>
      <c r="P11" s="35"/>
      <c r="Q11" s="31"/>
      <c r="R11" s="31"/>
      <c r="S11" s="54"/>
      <c r="T11" s="40" t="s">
        <v>26</v>
      </c>
    </row>
    <row r="12" spans="1:20" ht="14.25" customHeight="1" x14ac:dyDescent="0.3">
      <c r="A12" s="129" t="s">
        <v>295</v>
      </c>
      <c r="B12" s="22" t="s">
        <v>296</v>
      </c>
      <c r="C12" s="130" t="s">
        <v>9</v>
      </c>
      <c r="D12" s="36"/>
      <c r="E12" s="33"/>
      <c r="F12" s="33"/>
      <c r="G12" s="53"/>
      <c r="H12" s="36">
        <v>1</v>
      </c>
      <c r="I12" s="33">
        <v>1</v>
      </c>
      <c r="J12" s="33">
        <v>3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49</v>
      </c>
    </row>
    <row r="13" spans="1:20" ht="14.25" customHeight="1" x14ac:dyDescent="0.3">
      <c r="A13" s="129" t="s">
        <v>33</v>
      </c>
      <c r="B13" s="22" t="s">
        <v>34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32</v>
      </c>
    </row>
    <row r="14" spans="1:20" ht="14.25" customHeight="1" x14ac:dyDescent="0.3">
      <c r="A14" s="129" t="s">
        <v>297</v>
      </c>
      <c r="B14" s="22" t="s">
        <v>298</v>
      </c>
      <c r="C14" s="130" t="s">
        <v>9</v>
      </c>
      <c r="D14" s="36"/>
      <c r="E14" s="33"/>
      <c r="F14" s="33"/>
      <c r="G14" s="53"/>
      <c r="H14" s="36">
        <v>1</v>
      </c>
      <c r="I14" s="33">
        <v>1</v>
      </c>
      <c r="J14" s="33">
        <v>3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22" t="s">
        <v>49</v>
      </c>
    </row>
    <row r="15" spans="1:20" ht="14.25" customHeight="1" x14ac:dyDescent="0.3">
      <c r="A15" s="129" t="s">
        <v>301</v>
      </c>
      <c r="B15" s="22" t="s">
        <v>302</v>
      </c>
      <c r="C15" s="130" t="s">
        <v>9</v>
      </c>
      <c r="D15" s="36"/>
      <c r="E15" s="33"/>
      <c r="F15" s="33"/>
      <c r="G15" s="53"/>
      <c r="H15" s="36">
        <v>1</v>
      </c>
      <c r="I15" s="33">
        <v>1</v>
      </c>
      <c r="J15" s="33">
        <v>3</v>
      </c>
      <c r="K15" s="53" t="s">
        <v>10</v>
      </c>
      <c r="L15" s="36"/>
      <c r="M15" s="33"/>
      <c r="N15" s="33"/>
      <c r="O15" s="53"/>
      <c r="P15" s="36"/>
      <c r="Q15" s="33"/>
      <c r="R15" s="33"/>
      <c r="S15" s="53"/>
      <c r="T15" s="22" t="s">
        <v>49</v>
      </c>
    </row>
    <row r="16" spans="1:20" ht="14.25" customHeight="1" x14ac:dyDescent="0.3">
      <c r="A16" s="129" t="s">
        <v>15</v>
      </c>
      <c r="B16" s="22" t="s">
        <v>16</v>
      </c>
      <c r="C16" s="130" t="s">
        <v>9</v>
      </c>
      <c r="D16" s="36"/>
      <c r="E16" s="33"/>
      <c r="F16" s="33"/>
      <c r="G16" s="53"/>
      <c r="H16" s="36">
        <v>2</v>
      </c>
      <c r="I16" s="33">
        <v>2</v>
      </c>
      <c r="J16" s="33">
        <v>6</v>
      </c>
      <c r="K16" s="53" t="s">
        <v>10</v>
      </c>
      <c r="L16" s="36"/>
      <c r="M16" s="33"/>
      <c r="N16" s="33"/>
      <c r="O16" s="53"/>
      <c r="P16" s="36"/>
      <c r="Q16" s="33"/>
      <c r="R16" s="33"/>
      <c r="S16" s="53"/>
      <c r="T16" s="22" t="s">
        <v>14</v>
      </c>
    </row>
    <row r="17" spans="1:31" ht="14.25" customHeight="1" thickBot="1" x14ac:dyDescent="0.35">
      <c r="A17" s="42" t="s">
        <v>838</v>
      </c>
      <c r="B17" s="65" t="s">
        <v>835</v>
      </c>
      <c r="C17" s="143" t="s">
        <v>9</v>
      </c>
      <c r="D17" s="38"/>
      <c r="E17" s="34"/>
      <c r="F17" s="34"/>
      <c r="G17" s="56"/>
      <c r="H17" s="38">
        <v>2</v>
      </c>
      <c r="I17" s="34">
        <v>2</v>
      </c>
      <c r="J17" s="34">
        <v>6</v>
      </c>
      <c r="K17" s="56" t="s">
        <v>10</v>
      </c>
      <c r="L17" s="38"/>
      <c r="M17" s="34"/>
      <c r="N17" s="34"/>
      <c r="O17" s="56"/>
      <c r="P17" s="38"/>
      <c r="Q17" s="34"/>
      <c r="R17" s="34"/>
      <c r="S17" s="56"/>
      <c r="T17" s="42" t="s">
        <v>20</v>
      </c>
    </row>
    <row r="18" spans="1:31" s="6" customFormat="1" ht="14.25" customHeight="1" x14ac:dyDescent="0.3">
      <c r="A18" s="426" t="s">
        <v>829</v>
      </c>
      <c r="B18" s="420" t="s">
        <v>245</v>
      </c>
      <c r="C18" s="418" t="s">
        <v>9</v>
      </c>
      <c r="D18" s="424"/>
      <c r="E18" s="419"/>
      <c r="F18" s="419"/>
      <c r="G18" s="425"/>
      <c r="H18" s="424"/>
      <c r="I18" s="419"/>
      <c r="J18" s="419"/>
      <c r="K18" s="425"/>
      <c r="L18" s="424">
        <v>0</v>
      </c>
      <c r="M18" s="419">
        <v>4</v>
      </c>
      <c r="N18" s="419">
        <v>6</v>
      </c>
      <c r="O18" s="425" t="s">
        <v>4</v>
      </c>
      <c r="P18" s="424"/>
      <c r="Q18" s="419"/>
      <c r="R18" s="419"/>
      <c r="S18" s="425"/>
      <c r="T18" s="420" t="s">
        <v>49</v>
      </c>
    </row>
    <row r="19" spans="1:31" ht="14.25" customHeight="1" x14ac:dyDescent="0.3">
      <c r="A19" s="21" t="s">
        <v>839</v>
      </c>
      <c r="B19" s="66" t="s">
        <v>836</v>
      </c>
      <c r="C19" s="144" t="s">
        <v>9</v>
      </c>
      <c r="D19" s="49"/>
      <c r="E19" s="8"/>
      <c r="F19" s="8"/>
      <c r="G19" s="61"/>
      <c r="H19" s="49"/>
      <c r="I19" s="8"/>
      <c r="J19" s="8"/>
      <c r="K19" s="61"/>
      <c r="L19" s="49">
        <v>2</v>
      </c>
      <c r="M19" s="8">
        <v>2</v>
      </c>
      <c r="N19" s="8">
        <v>6</v>
      </c>
      <c r="O19" s="61" t="s">
        <v>10</v>
      </c>
      <c r="P19" s="49"/>
      <c r="Q19" s="8"/>
      <c r="R19" s="8"/>
      <c r="S19" s="61"/>
      <c r="T19" s="21" t="s">
        <v>20</v>
      </c>
    </row>
    <row r="20" spans="1:31" ht="14.25" customHeight="1" x14ac:dyDescent="0.3">
      <c r="A20" s="129" t="s">
        <v>47</v>
      </c>
      <c r="B20" s="22" t="s">
        <v>48</v>
      </c>
      <c r="C20" s="130" t="s">
        <v>9</v>
      </c>
      <c r="D20" s="36"/>
      <c r="E20" s="33"/>
      <c r="F20" s="33"/>
      <c r="G20" s="53"/>
      <c r="H20" s="36"/>
      <c r="I20" s="33"/>
      <c r="J20" s="33"/>
      <c r="K20" s="53"/>
      <c r="L20" s="36">
        <v>2</v>
      </c>
      <c r="M20" s="33">
        <v>2</v>
      </c>
      <c r="N20" s="33">
        <v>6</v>
      </c>
      <c r="O20" s="53" t="s">
        <v>10</v>
      </c>
      <c r="P20" s="36"/>
      <c r="Q20" s="33"/>
      <c r="R20" s="33"/>
      <c r="S20" s="53"/>
      <c r="T20" s="22" t="s">
        <v>46</v>
      </c>
    </row>
    <row r="21" spans="1:31" ht="14.25" customHeight="1" x14ac:dyDescent="0.3">
      <c r="A21" s="129"/>
      <c r="B21" s="22" t="s">
        <v>778</v>
      </c>
      <c r="C21" s="130" t="s">
        <v>9</v>
      </c>
      <c r="D21" s="36"/>
      <c r="E21" s="33"/>
      <c r="F21" s="33"/>
      <c r="G21" s="53"/>
      <c r="H21" s="36"/>
      <c r="I21" s="33"/>
      <c r="J21" s="33"/>
      <c r="K21" s="53"/>
      <c r="L21" s="36">
        <v>1</v>
      </c>
      <c r="M21" s="33">
        <v>1</v>
      </c>
      <c r="N21" s="33">
        <v>3</v>
      </c>
      <c r="O21" s="53" t="s">
        <v>10</v>
      </c>
      <c r="P21" s="36"/>
      <c r="Q21" s="33"/>
      <c r="R21" s="33"/>
      <c r="S21" s="53"/>
      <c r="T21" s="22" t="s">
        <v>45</v>
      </c>
    </row>
    <row r="22" spans="1:31" ht="14.25" customHeight="1" x14ac:dyDescent="0.3">
      <c r="A22" s="153" t="s">
        <v>68</v>
      </c>
      <c r="B22" s="42" t="s">
        <v>69</v>
      </c>
      <c r="C22" s="143" t="s">
        <v>9</v>
      </c>
      <c r="D22" s="38"/>
      <c r="E22" s="34"/>
      <c r="F22" s="34"/>
      <c r="G22" s="56"/>
      <c r="H22" s="38"/>
      <c r="I22" s="34"/>
      <c r="J22" s="34"/>
      <c r="K22" s="56"/>
      <c r="L22" s="38">
        <v>2</v>
      </c>
      <c r="M22" s="34">
        <v>2</v>
      </c>
      <c r="N22" s="34">
        <v>6</v>
      </c>
      <c r="O22" s="56" t="s">
        <v>10</v>
      </c>
      <c r="P22" s="38"/>
      <c r="Q22" s="34"/>
      <c r="R22" s="34"/>
      <c r="S22" s="56"/>
      <c r="T22" s="42" t="s">
        <v>17</v>
      </c>
    </row>
    <row r="23" spans="1:31" ht="14.25" customHeight="1" x14ac:dyDescent="0.3">
      <c r="A23" s="155" t="s">
        <v>361</v>
      </c>
      <c r="B23" s="21" t="s">
        <v>362</v>
      </c>
      <c r="C23" s="144" t="s">
        <v>9</v>
      </c>
      <c r="D23" s="49"/>
      <c r="E23" s="8"/>
      <c r="F23" s="8"/>
      <c r="G23" s="61"/>
      <c r="H23" s="49"/>
      <c r="I23" s="8"/>
      <c r="J23" s="8"/>
      <c r="K23" s="61"/>
      <c r="L23" s="49"/>
      <c r="M23" s="8"/>
      <c r="N23" s="8"/>
      <c r="O23" s="61"/>
      <c r="P23" s="49">
        <v>0</v>
      </c>
      <c r="Q23" s="8">
        <v>0</v>
      </c>
      <c r="R23" s="8">
        <v>30</v>
      </c>
      <c r="S23" s="61" t="s">
        <v>4</v>
      </c>
      <c r="T23" s="21" t="s">
        <v>49</v>
      </c>
    </row>
    <row r="24" spans="1:31" ht="14.25" customHeight="1" thickBot="1" x14ac:dyDescent="0.35">
      <c r="A24" s="153" t="s">
        <v>343</v>
      </c>
      <c r="B24" s="42" t="s">
        <v>344</v>
      </c>
      <c r="C24" s="143" t="s">
        <v>9</v>
      </c>
      <c r="D24" s="38"/>
      <c r="E24" s="34"/>
      <c r="F24" s="34"/>
      <c r="G24" s="56"/>
      <c r="H24" s="38"/>
      <c r="I24" s="34"/>
      <c r="J24" s="34"/>
      <c r="K24" s="56"/>
      <c r="L24" s="38"/>
      <c r="M24" s="34"/>
      <c r="N24" s="34"/>
      <c r="O24" s="56"/>
      <c r="P24" s="38">
        <v>0</v>
      </c>
      <c r="Q24" s="34">
        <v>0</v>
      </c>
      <c r="R24" s="34">
        <v>3</v>
      </c>
      <c r="S24" s="56" t="s">
        <v>10</v>
      </c>
      <c r="T24" s="42"/>
    </row>
    <row r="25" spans="1:31" ht="14.25" customHeight="1" thickBot="1" x14ac:dyDescent="0.35">
      <c r="A25" s="1269" t="s">
        <v>783</v>
      </c>
      <c r="B25" s="1270"/>
      <c r="C25" s="1271"/>
      <c r="D25" s="96">
        <f>SUM(D5:D24)</f>
        <v>9</v>
      </c>
      <c r="E25" s="96">
        <f>SUM(E5:E24)</f>
        <v>9</v>
      </c>
      <c r="F25" s="96">
        <f>SUM(F5:F24)</f>
        <v>27</v>
      </c>
      <c r="G25" s="98"/>
      <c r="H25" s="96">
        <f>SUM(H5:H24)</f>
        <v>11</v>
      </c>
      <c r="I25" s="96">
        <f>SUM(I5:I24)</f>
        <v>11</v>
      </c>
      <c r="J25" s="96">
        <f>SUM(J5:J24)</f>
        <v>33</v>
      </c>
      <c r="K25" s="98"/>
      <c r="L25" s="96">
        <f>SUM(L5:L24)</f>
        <v>7</v>
      </c>
      <c r="M25" s="96">
        <f>SUM(M5:M24)</f>
        <v>11</v>
      </c>
      <c r="N25" s="96">
        <f>SUM(N5:N24)</f>
        <v>27</v>
      </c>
      <c r="O25" s="98"/>
      <c r="P25" s="96">
        <f>SUM(P5:P24)</f>
        <v>0</v>
      </c>
      <c r="Q25" s="96">
        <f>SUM(Q5:Q24)</f>
        <v>0</v>
      </c>
      <c r="R25" s="96">
        <f t="shared" ref="R25" si="0">SUM(R5:R24)</f>
        <v>33</v>
      </c>
      <c r="S25" s="97"/>
      <c r="T25" s="79">
        <f>F25+J25+N25+R25</f>
        <v>120</v>
      </c>
    </row>
    <row r="26" spans="1:31" ht="12" customHeight="1" x14ac:dyDescent="0.3"/>
    <row r="27" spans="1:31" x14ac:dyDescent="0.3">
      <c r="A27" s="6" t="s">
        <v>784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7" t="s">
        <v>10</v>
      </c>
      <c r="B28" s="381" t="s">
        <v>819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7" t="s">
        <v>4</v>
      </c>
      <c r="B29" s="381" t="s">
        <v>785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3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3">
      <c r="A31" s="7" t="s">
        <v>821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3">
      <c r="A32" s="7" t="s">
        <v>822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1" x14ac:dyDescent="0.3">
      <c r="A33" s="7" t="s">
        <v>841</v>
      </c>
    </row>
  </sheetData>
  <sortState xmlns:xlrd2="http://schemas.microsoft.com/office/spreadsheetml/2017/richdata2" ref="A5:T10">
    <sortCondition ref="B5:B10"/>
  </sortState>
  <mergeCells count="11">
    <mergeCell ref="A4:C4"/>
    <mergeCell ref="A25:C25"/>
    <mergeCell ref="A1:T1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B7FB-FF07-42C9-9EB7-029FD689FA44}">
  <dimension ref="A1:AE29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3"/>
  <cols>
    <col min="1" max="1" width="11.5546875" style="7" customWidth="1"/>
    <col min="2" max="2" width="36.5546875" style="7" customWidth="1"/>
    <col min="3" max="3" width="14.88671875" style="7" customWidth="1"/>
    <col min="4" max="19" width="4.5546875" style="3" customWidth="1"/>
    <col min="20" max="20" width="27.88671875" style="7" customWidth="1"/>
    <col min="21" max="16384" width="8.6640625" style="7"/>
  </cols>
  <sheetData>
    <row r="1" spans="1:20" ht="41.25" customHeight="1" thickBot="1" x14ac:dyDescent="0.35">
      <c r="A1" s="1263" t="s">
        <v>803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1"/>
    </row>
    <row r="2" spans="1:20" ht="14.4" customHeight="1" thickBot="1" x14ac:dyDescent="0.35">
      <c r="A2" s="1267" t="s">
        <v>1</v>
      </c>
      <c r="B2" s="1267" t="s">
        <v>2</v>
      </c>
      <c r="C2" s="1267" t="s">
        <v>3</v>
      </c>
      <c r="D2" s="1227" t="s">
        <v>769</v>
      </c>
      <c r="E2" s="1228"/>
      <c r="F2" s="1228"/>
      <c r="G2" s="1229"/>
      <c r="H2" s="1230" t="s">
        <v>795</v>
      </c>
      <c r="I2" s="1228"/>
      <c r="J2" s="1228"/>
      <c r="K2" s="1229"/>
      <c r="L2" s="1187" t="s">
        <v>800</v>
      </c>
      <c r="M2" s="1187"/>
      <c r="N2" s="1187"/>
      <c r="O2" s="1187"/>
      <c r="P2" s="1233" t="s">
        <v>772</v>
      </c>
      <c r="Q2" s="1234"/>
      <c r="R2" s="1234"/>
      <c r="S2" s="1235"/>
      <c r="T2" s="1267" t="s">
        <v>0</v>
      </c>
    </row>
    <row r="3" spans="1:20" s="6" customFormat="1" ht="54.6" thickBot="1" x14ac:dyDescent="0.35">
      <c r="A3" s="1274"/>
      <c r="B3" s="1274"/>
      <c r="C3" s="1274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181"/>
    </row>
    <row r="4" spans="1:20" s="6" customFormat="1" ht="15" customHeight="1" thickBot="1" x14ac:dyDescent="0.35">
      <c r="A4" s="1275" t="s">
        <v>777</v>
      </c>
      <c r="B4" s="1247"/>
      <c r="C4" s="1247"/>
      <c r="D4" s="147">
        <f>SUM(D5:D21)</f>
        <v>10</v>
      </c>
      <c r="E4" s="147">
        <f>SUM(E5:E21)</f>
        <v>10</v>
      </c>
      <c r="F4" s="147">
        <f>SUM(F5:F21)</f>
        <v>30</v>
      </c>
      <c r="G4" s="147"/>
      <c r="H4" s="147">
        <f>SUM(H5:H21)</f>
        <v>10</v>
      </c>
      <c r="I4" s="177">
        <f>SUM(I5:I21)</f>
        <v>10</v>
      </c>
      <c r="J4" s="147">
        <f>SUM(J5:J21)</f>
        <v>30</v>
      </c>
      <c r="K4" s="147"/>
      <c r="L4" s="147">
        <f>SUM(L5:L21)</f>
        <v>8</v>
      </c>
      <c r="M4" s="177">
        <f>SUM(M5:M21)</f>
        <v>10</v>
      </c>
      <c r="N4" s="147">
        <f>SUM(N5:N21)</f>
        <v>27</v>
      </c>
      <c r="O4" s="147"/>
      <c r="P4" s="147">
        <f>SUM(P5:P21)</f>
        <v>0</v>
      </c>
      <c r="Q4" s="177">
        <f>SUM(Q5:Q21)</f>
        <v>0</v>
      </c>
      <c r="R4" s="147">
        <f>SUM(R5:R21)</f>
        <v>33</v>
      </c>
      <c r="S4" s="147"/>
      <c r="T4" s="270"/>
    </row>
    <row r="5" spans="1:20" ht="15" customHeight="1" x14ac:dyDescent="0.3">
      <c r="A5" s="40" t="s">
        <v>7</v>
      </c>
      <c r="B5" s="40" t="s">
        <v>8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6</v>
      </c>
    </row>
    <row r="6" spans="1:20" ht="15" customHeight="1" x14ac:dyDescent="0.3">
      <c r="A6" s="22" t="s">
        <v>33</v>
      </c>
      <c r="B6" s="22" t="s">
        <v>34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32</v>
      </c>
    </row>
    <row r="7" spans="1:20" ht="15" customHeight="1" x14ac:dyDescent="0.3">
      <c r="A7" s="22" t="s">
        <v>15</v>
      </c>
      <c r="B7" s="22" t="s">
        <v>16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14</v>
      </c>
    </row>
    <row r="8" spans="1:20" ht="15" customHeight="1" x14ac:dyDescent="0.3">
      <c r="A8" s="22" t="s">
        <v>73</v>
      </c>
      <c r="B8" s="22" t="s">
        <v>74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72</v>
      </c>
    </row>
    <row r="9" spans="1:20" ht="15" customHeight="1" thickBot="1" x14ac:dyDescent="0.35">
      <c r="A9" s="42" t="s">
        <v>838</v>
      </c>
      <c r="B9" s="65" t="s">
        <v>835</v>
      </c>
      <c r="C9" s="143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20</v>
      </c>
    </row>
    <row r="10" spans="1:20" ht="15" customHeight="1" x14ac:dyDescent="0.3">
      <c r="A10" s="40" t="s">
        <v>253</v>
      </c>
      <c r="B10" s="40" t="s">
        <v>254</v>
      </c>
      <c r="C10" s="128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40" t="s">
        <v>32</v>
      </c>
    </row>
    <row r="11" spans="1:20" ht="15" customHeight="1" x14ac:dyDescent="0.3">
      <c r="A11" s="22" t="s">
        <v>840</v>
      </c>
      <c r="B11" s="64" t="s">
        <v>837</v>
      </c>
      <c r="C11" s="130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46</v>
      </c>
    </row>
    <row r="12" spans="1:20" ht="15" customHeight="1" x14ac:dyDescent="0.3">
      <c r="A12" s="22" t="s">
        <v>47</v>
      </c>
      <c r="B12" s="22" t="s">
        <v>48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46</v>
      </c>
    </row>
    <row r="13" spans="1:20" ht="15" customHeight="1" x14ac:dyDescent="0.3">
      <c r="A13" s="22" t="s">
        <v>12</v>
      </c>
      <c r="B13" s="22" t="s">
        <v>13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11</v>
      </c>
    </row>
    <row r="14" spans="1:20" ht="15" customHeight="1" thickBot="1" x14ac:dyDescent="0.35">
      <c r="A14" s="42" t="s">
        <v>124</v>
      </c>
      <c r="B14" s="42" t="s">
        <v>125</v>
      </c>
      <c r="C14" s="143" t="s">
        <v>34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42" t="s">
        <v>32</v>
      </c>
    </row>
    <row r="15" spans="1:20" s="6" customFormat="1" ht="15" customHeight="1" x14ac:dyDescent="0.3">
      <c r="A15" s="420" t="s">
        <v>357</v>
      </c>
      <c r="B15" s="420" t="s">
        <v>358</v>
      </c>
      <c r="C15" s="418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2</v>
      </c>
      <c r="N15" s="419">
        <v>3</v>
      </c>
      <c r="O15" s="425" t="s">
        <v>4</v>
      </c>
      <c r="P15" s="424"/>
      <c r="Q15" s="419"/>
      <c r="R15" s="419"/>
      <c r="S15" s="425"/>
      <c r="T15" s="420" t="s">
        <v>32</v>
      </c>
    </row>
    <row r="16" spans="1:20" ht="15" customHeight="1" x14ac:dyDescent="0.3">
      <c r="A16" s="21" t="s">
        <v>839</v>
      </c>
      <c r="B16" s="66" t="s">
        <v>836</v>
      </c>
      <c r="C16" s="144" t="s">
        <v>9</v>
      </c>
      <c r="D16" s="49"/>
      <c r="E16" s="8"/>
      <c r="F16" s="8"/>
      <c r="G16" s="61"/>
      <c r="H16" s="49"/>
      <c r="I16" s="8"/>
      <c r="J16" s="8"/>
      <c r="K16" s="61"/>
      <c r="L16" s="49">
        <v>2</v>
      </c>
      <c r="M16" s="8">
        <v>2</v>
      </c>
      <c r="N16" s="8">
        <v>6</v>
      </c>
      <c r="O16" s="61" t="s">
        <v>10</v>
      </c>
      <c r="P16" s="49"/>
      <c r="Q16" s="8"/>
      <c r="R16" s="8"/>
      <c r="S16" s="61"/>
      <c r="T16" s="21" t="s">
        <v>20</v>
      </c>
    </row>
    <row r="17" spans="1:31" ht="15" customHeight="1" x14ac:dyDescent="0.3">
      <c r="A17" s="22" t="s">
        <v>30</v>
      </c>
      <c r="B17" s="22" t="s">
        <v>31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2</v>
      </c>
      <c r="M17" s="33">
        <v>2</v>
      </c>
      <c r="N17" s="33">
        <v>6</v>
      </c>
      <c r="O17" s="53" t="s">
        <v>10</v>
      </c>
      <c r="P17" s="36"/>
      <c r="Q17" s="33"/>
      <c r="R17" s="33"/>
      <c r="S17" s="53"/>
      <c r="T17" s="22" t="s">
        <v>29</v>
      </c>
    </row>
    <row r="18" spans="1:31" ht="15" customHeight="1" x14ac:dyDescent="0.3">
      <c r="A18" s="22" t="s">
        <v>50</v>
      </c>
      <c r="B18" s="22" t="s">
        <v>51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22" t="s">
        <v>49</v>
      </c>
    </row>
    <row r="19" spans="1:31" ht="15" customHeight="1" thickBot="1" x14ac:dyDescent="0.35">
      <c r="A19" s="42" t="s">
        <v>126</v>
      </c>
      <c r="B19" s="42" t="s">
        <v>127</v>
      </c>
      <c r="C19" s="143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42" t="s">
        <v>46</v>
      </c>
    </row>
    <row r="20" spans="1:31" ht="15" customHeight="1" x14ac:dyDescent="0.3">
      <c r="A20" s="21" t="s">
        <v>359</v>
      </c>
      <c r="B20" s="21" t="s">
        <v>360</v>
      </c>
      <c r="C20" s="144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30</v>
      </c>
      <c r="S20" s="61" t="s">
        <v>4</v>
      </c>
      <c r="T20" s="21" t="s">
        <v>32</v>
      </c>
    </row>
    <row r="21" spans="1:31" ht="15" customHeight="1" thickBot="1" x14ac:dyDescent="0.35">
      <c r="A21" s="42" t="s">
        <v>343</v>
      </c>
      <c r="B21" s="42" t="s">
        <v>344</v>
      </c>
      <c r="C21" s="143" t="s">
        <v>9</v>
      </c>
      <c r="D21" s="38"/>
      <c r="E21" s="34"/>
      <c r="F21" s="34"/>
      <c r="G21" s="56"/>
      <c r="H21" s="38"/>
      <c r="I21" s="34"/>
      <c r="J21" s="34"/>
      <c r="K21" s="56"/>
      <c r="L21" s="38"/>
      <c r="M21" s="34"/>
      <c r="N21" s="34"/>
      <c r="O21" s="56"/>
      <c r="P21" s="38">
        <v>0</v>
      </c>
      <c r="Q21" s="34">
        <v>0</v>
      </c>
      <c r="R21" s="34">
        <v>3</v>
      </c>
      <c r="S21" s="56" t="s">
        <v>10</v>
      </c>
      <c r="T21" s="42"/>
    </row>
    <row r="22" spans="1:31" ht="15" customHeight="1" thickBot="1" x14ac:dyDescent="0.35">
      <c r="A22" s="1265" t="s">
        <v>783</v>
      </c>
      <c r="B22" s="1265"/>
      <c r="C22" s="1266"/>
      <c r="D22" s="96">
        <f>SUM(D5:D21)</f>
        <v>10</v>
      </c>
      <c r="E22" s="96">
        <f>SUM(E5:E21)</f>
        <v>10</v>
      </c>
      <c r="F22" s="96">
        <f>SUM(F5:F21)</f>
        <v>30</v>
      </c>
      <c r="G22" s="98"/>
      <c r="H22" s="96">
        <f>SUM(H5:H21)</f>
        <v>10</v>
      </c>
      <c r="I22" s="96">
        <f>SUM(I5:I21)</f>
        <v>10</v>
      </c>
      <c r="J22" s="96">
        <f>SUM(J5:J21)</f>
        <v>30</v>
      </c>
      <c r="K22" s="98"/>
      <c r="L22" s="96">
        <f>SUM(L5:L21)</f>
        <v>8</v>
      </c>
      <c r="M22" s="96">
        <f>SUM(M5:M21)</f>
        <v>10</v>
      </c>
      <c r="N22" s="96">
        <f>SUM(N5:N21)</f>
        <v>27</v>
      </c>
      <c r="O22" s="98"/>
      <c r="P22" s="96">
        <f>SUM(P5:P21)</f>
        <v>0</v>
      </c>
      <c r="Q22" s="96">
        <f t="shared" ref="Q22:R22" si="0">SUM(Q5:Q21)</f>
        <v>0</v>
      </c>
      <c r="R22" s="96">
        <f t="shared" si="0"/>
        <v>33</v>
      </c>
      <c r="S22" s="97"/>
      <c r="T22" s="79">
        <f>F22+J22+N22+R22</f>
        <v>120</v>
      </c>
    </row>
    <row r="24" spans="1:31" x14ac:dyDescent="0.3">
      <c r="A24" s="6" t="s">
        <v>784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7" t="s">
        <v>10</v>
      </c>
      <c r="B25" s="381" t="s">
        <v>819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7" t="s">
        <v>4</v>
      </c>
      <c r="B26" s="381" t="s">
        <v>785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3"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3">
      <c r="A28" s="7" t="s">
        <v>821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3">
      <c r="A29" s="7" t="s">
        <v>841</v>
      </c>
      <c r="C29" s="39"/>
    </row>
  </sheetData>
  <sortState xmlns:xlrd2="http://schemas.microsoft.com/office/spreadsheetml/2017/richdata2" ref="A20:T21">
    <sortCondition ref="B20:B21"/>
  </sortState>
  <mergeCells count="11">
    <mergeCell ref="A1:T1"/>
    <mergeCell ref="A22:C22"/>
    <mergeCell ref="T2:T3"/>
    <mergeCell ref="C2:C3"/>
    <mergeCell ref="B2:B3"/>
    <mergeCell ref="A2:A3"/>
    <mergeCell ref="D2:G2"/>
    <mergeCell ref="H2:K2"/>
    <mergeCell ref="L2:O2"/>
    <mergeCell ref="P2:S2"/>
    <mergeCell ref="A4:C4"/>
  </mergeCells>
  <pageMargins left="0.7" right="0.7" top="0.75" bottom="0.75" header="0.3" footer="0.3"/>
  <pageSetup paperSize="9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AD80-7883-4A92-98BD-1DF353B96C8B}">
  <dimension ref="A1:AE29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3"/>
  <cols>
    <col min="1" max="1" width="11.5546875" style="7" customWidth="1"/>
    <col min="2" max="2" width="35.5546875" style="7" customWidth="1"/>
    <col min="3" max="3" width="15.33203125" style="39" customWidth="1"/>
    <col min="4" max="19" width="4.5546875" style="7" customWidth="1"/>
    <col min="20" max="20" width="24.5546875" style="7" customWidth="1"/>
    <col min="21" max="16384" width="8.6640625" style="7"/>
  </cols>
  <sheetData>
    <row r="1" spans="1:20" ht="40.5" customHeight="1" thickBot="1" x14ac:dyDescent="0.35">
      <c r="A1" s="1263" t="s">
        <v>804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1"/>
    </row>
    <row r="2" spans="1:20" ht="14.4" customHeight="1" thickBot="1" x14ac:dyDescent="0.35">
      <c r="A2" s="1267" t="s">
        <v>1</v>
      </c>
      <c r="B2" s="1267" t="s">
        <v>2</v>
      </c>
      <c r="C2" s="1268" t="s">
        <v>3</v>
      </c>
      <c r="D2" s="1227" t="s">
        <v>769</v>
      </c>
      <c r="E2" s="1228"/>
      <c r="F2" s="1228"/>
      <c r="G2" s="1229"/>
      <c r="H2" s="1230" t="s">
        <v>795</v>
      </c>
      <c r="I2" s="1228"/>
      <c r="J2" s="1228"/>
      <c r="K2" s="1229"/>
      <c r="L2" s="1187" t="s">
        <v>800</v>
      </c>
      <c r="M2" s="1187"/>
      <c r="N2" s="1187"/>
      <c r="O2" s="1187"/>
      <c r="P2" s="1233" t="s">
        <v>772</v>
      </c>
      <c r="Q2" s="1234"/>
      <c r="R2" s="1234"/>
      <c r="S2" s="1235"/>
      <c r="T2" s="1267" t="s">
        <v>0</v>
      </c>
    </row>
    <row r="3" spans="1:20" s="6" customFormat="1" ht="64.5" customHeight="1" thickBot="1" x14ac:dyDescent="0.35">
      <c r="A3" s="1181"/>
      <c r="B3" s="1181"/>
      <c r="C3" s="1182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181"/>
    </row>
    <row r="4" spans="1:20" s="6" customFormat="1" ht="14.25" customHeight="1" thickBot="1" x14ac:dyDescent="0.35">
      <c r="A4" s="1175" t="s">
        <v>777</v>
      </c>
      <c r="B4" s="1176"/>
      <c r="C4" s="1176"/>
      <c r="D4" s="147">
        <f>SUM(D5:D21)</f>
        <v>10</v>
      </c>
      <c r="E4" s="147">
        <f>SUM(E5:E21)</f>
        <v>10</v>
      </c>
      <c r="F4" s="147">
        <f>SUM(F5:F21)</f>
        <v>30</v>
      </c>
      <c r="G4" s="147"/>
      <c r="H4" s="147">
        <f>SUM(H5:H21)</f>
        <v>10</v>
      </c>
      <c r="I4" s="177">
        <f>SUM(I5:I21)</f>
        <v>10</v>
      </c>
      <c r="J4" s="147">
        <f>SUM(J5:J21)</f>
        <v>30</v>
      </c>
      <c r="K4" s="147"/>
      <c r="L4" s="147">
        <f>SUM(L5:L21)</f>
        <v>7</v>
      </c>
      <c r="M4" s="177">
        <f>SUM(M5:M21)</f>
        <v>11</v>
      </c>
      <c r="N4" s="147">
        <f>SUM(N5:N21)</f>
        <v>27</v>
      </c>
      <c r="O4" s="147"/>
      <c r="P4" s="147">
        <f>SUM(P5:P21)</f>
        <v>0</v>
      </c>
      <c r="Q4" s="177">
        <f>SUM(Q5:Q21)</f>
        <v>0</v>
      </c>
      <c r="R4" s="147">
        <f>SUM(R5:R21)</f>
        <v>33</v>
      </c>
      <c r="S4" s="147"/>
      <c r="T4" s="270"/>
    </row>
    <row r="5" spans="1:20" ht="14.25" customHeight="1" x14ac:dyDescent="0.3">
      <c r="A5" s="40" t="s">
        <v>108</v>
      </c>
      <c r="B5" s="40" t="s">
        <v>109</v>
      </c>
      <c r="C5" s="86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14</v>
      </c>
    </row>
    <row r="6" spans="1:20" ht="14.25" customHeight="1" x14ac:dyDescent="0.3">
      <c r="A6" s="22" t="s">
        <v>33</v>
      </c>
      <c r="B6" s="22" t="s">
        <v>34</v>
      </c>
      <c r="C6" s="87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32</v>
      </c>
    </row>
    <row r="7" spans="1:20" ht="14.25" customHeight="1" x14ac:dyDescent="0.3">
      <c r="A7" s="22" t="s">
        <v>114</v>
      </c>
      <c r="B7" s="22" t="s">
        <v>115</v>
      </c>
      <c r="C7" s="87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14</v>
      </c>
    </row>
    <row r="8" spans="1:20" ht="14.25" customHeight="1" x14ac:dyDescent="0.3">
      <c r="A8" s="22" t="s">
        <v>15</v>
      </c>
      <c r="B8" s="22" t="s">
        <v>16</v>
      </c>
      <c r="C8" s="87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14</v>
      </c>
    </row>
    <row r="9" spans="1:20" ht="14.25" customHeight="1" thickBot="1" x14ac:dyDescent="0.35">
      <c r="A9" s="42" t="s">
        <v>838</v>
      </c>
      <c r="B9" s="65" t="s">
        <v>835</v>
      </c>
      <c r="C9" s="88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20</v>
      </c>
    </row>
    <row r="10" spans="1:20" ht="14.25" customHeight="1" x14ac:dyDescent="0.3">
      <c r="A10" s="40" t="s">
        <v>118</v>
      </c>
      <c r="B10" s="40" t="s">
        <v>119</v>
      </c>
      <c r="C10" s="86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40" t="s">
        <v>14</v>
      </c>
    </row>
    <row r="11" spans="1:20" ht="14.25" customHeight="1" x14ac:dyDescent="0.3">
      <c r="A11" s="22" t="s">
        <v>840</v>
      </c>
      <c r="B11" s="64" t="s">
        <v>837</v>
      </c>
      <c r="C11" s="87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46</v>
      </c>
    </row>
    <row r="12" spans="1:20" ht="14.25" customHeight="1" x14ac:dyDescent="0.3">
      <c r="A12" s="22" t="s">
        <v>122</v>
      </c>
      <c r="B12" s="22" t="s">
        <v>123</v>
      </c>
      <c r="C12" s="87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14</v>
      </c>
    </row>
    <row r="13" spans="1:20" ht="14.25" customHeight="1" x14ac:dyDescent="0.3">
      <c r="A13" s="22" t="s">
        <v>47</v>
      </c>
      <c r="B13" s="22" t="s">
        <v>48</v>
      </c>
      <c r="C13" s="87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46</v>
      </c>
    </row>
    <row r="14" spans="1:20" ht="15" customHeight="1" thickBot="1" x14ac:dyDescent="0.35">
      <c r="A14" s="42" t="s">
        <v>124</v>
      </c>
      <c r="B14" s="42" t="s">
        <v>125</v>
      </c>
      <c r="C14" s="88" t="s">
        <v>805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42" t="s">
        <v>32</v>
      </c>
    </row>
    <row r="15" spans="1:20" s="6" customFormat="1" ht="14.25" customHeight="1" x14ac:dyDescent="0.3">
      <c r="A15" s="420" t="s">
        <v>830</v>
      </c>
      <c r="B15" s="420" t="s">
        <v>137</v>
      </c>
      <c r="C15" s="437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0" t="s">
        <v>14</v>
      </c>
    </row>
    <row r="16" spans="1:20" ht="14.25" customHeight="1" x14ac:dyDescent="0.3">
      <c r="A16" s="21" t="s">
        <v>839</v>
      </c>
      <c r="B16" s="66" t="s">
        <v>836</v>
      </c>
      <c r="C16" s="90" t="s">
        <v>9</v>
      </c>
      <c r="D16" s="49"/>
      <c r="E16" s="8"/>
      <c r="F16" s="8"/>
      <c r="G16" s="61"/>
      <c r="H16" s="49"/>
      <c r="I16" s="8"/>
      <c r="J16" s="8"/>
      <c r="K16" s="61"/>
      <c r="L16" s="49">
        <v>2</v>
      </c>
      <c r="M16" s="8">
        <v>2</v>
      </c>
      <c r="N16" s="8">
        <v>6</v>
      </c>
      <c r="O16" s="61" t="s">
        <v>10</v>
      </c>
      <c r="P16" s="49"/>
      <c r="Q16" s="8"/>
      <c r="R16" s="8"/>
      <c r="S16" s="61"/>
      <c r="T16" s="21" t="s">
        <v>20</v>
      </c>
    </row>
    <row r="17" spans="1:31" ht="14.25" customHeight="1" x14ac:dyDescent="0.3">
      <c r="A17" s="22" t="s">
        <v>130</v>
      </c>
      <c r="B17" s="22" t="s">
        <v>131</v>
      </c>
      <c r="C17" s="87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2</v>
      </c>
      <c r="M17" s="33">
        <v>2</v>
      </c>
      <c r="N17" s="33">
        <v>6</v>
      </c>
      <c r="O17" s="53" t="s">
        <v>10</v>
      </c>
      <c r="P17" s="36"/>
      <c r="Q17" s="33"/>
      <c r="R17" s="33"/>
      <c r="S17" s="53"/>
      <c r="T17" s="22" t="s">
        <v>14</v>
      </c>
    </row>
    <row r="18" spans="1:31" ht="14.25" customHeight="1" x14ac:dyDescent="0.3">
      <c r="A18" s="23" t="s">
        <v>134</v>
      </c>
      <c r="B18" s="22" t="s">
        <v>135</v>
      </c>
      <c r="C18" s="87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1</v>
      </c>
      <c r="M18" s="33">
        <v>1</v>
      </c>
      <c r="N18" s="33">
        <v>3</v>
      </c>
      <c r="O18" s="53" t="s">
        <v>10</v>
      </c>
      <c r="P18" s="36"/>
      <c r="Q18" s="33"/>
      <c r="R18" s="33"/>
      <c r="S18" s="53"/>
      <c r="T18" s="22" t="s">
        <v>14</v>
      </c>
    </row>
    <row r="19" spans="1:31" ht="14.25" customHeight="1" thickBot="1" x14ac:dyDescent="0.35">
      <c r="A19" s="42" t="s">
        <v>126</v>
      </c>
      <c r="B19" s="42" t="s">
        <v>127</v>
      </c>
      <c r="C19" s="88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42" t="s">
        <v>46</v>
      </c>
    </row>
    <row r="20" spans="1:31" ht="14.25" customHeight="1" x14ac:dyDescent="0.3">
      <c r="A20" s="21" t="s">
        <v>347</v>
      </c>
      <c r="B20" s="21" t="s">
        <v>348</v>
      </c>
      <c r="C20" s="90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30</v>
      </c>
      <c r="S20" s="61" t="s">
        <v>4</v>
      </c>
      <c r="T20" s="21" t="s">
        <v>14</v>
      </c>
    </row>
    <row r="21" spans="1:31" ht="14.25" customHeight="1" thickBot="1" x14ac:dyDescent="0.35">
      <c r="A21" s="42" t="s">
        <v>343</v>
      </c>
      <c r="B21" s="42" t="s">
        <v>344</v>
      </c>
      <c r="C21" s="88" t="s">
        <v>9</v>
      </c>
      <c r="D21" s="38"/>
      <c r="E21" s="34"/>
      <c r="F21" s="34"/>
      <c r="G21" s="56"/>
      <c r="H21" s="38"/>
      <c r="I21" s="34"/>
      <c r="J21" s="34"/>
      <c r="K21" s="56"/>
      <c r="L21" s="38"/>
      <c r="M21" s="34"/>
      <c r="N21" s="34"/>
      <c r="O21" s="56"/>
      <c r="P21" s="38">
        <v>0</v>
      </c>
      <c r="Q21" s="34">
        <v>0</v>
      </c>
      <c r="R21" s="34">
        <v>3</v>
      </c>
      <c r="S21" s="56" t="s">
        <v>10</v>
      </c>
      <c r="T21" s="42"/>
    </row>
    <row r="22" spans="1:31" ht="14.25" customHeight="1" thickBot="1" x14ac:dyDescent="0.35">
      <c r="A22" s="1264" t="s">
        <v>783</v>
      </c>
      <c r="B22" s="1265"/>
      <c r="C22" s="1266"/>
      <c r="D22" s="96">
        <f>SUM(D5:D21)</f>
        <v>10</v>
      </c>
      <c r="E22" s="96">
        <f>SUM(E5:E21)</f>
        <v>10</v>
      </c>
      <c r="F22" s="96">
        <f>SUM(F5:F21)</f>
        <v>30</v>
      </c>
      <c r="G22" s="98"/>
      <c r="H22" s="96">
        <f>SUM(H5:H21)</f>
        <v>10</v>
      </c>
      <c r="I22" s="96">
        <f>SUM(I5:I21)</f>
        <v>10</v>
      </c>
      <c r="J22" s="96">
        <f>SUM(J5:J21)</f>
        <v>30</v>
      </c>
      <c r="K22" s="98"/>
      <c r="L22" s="96">
        <f>SUM(L5:L21)</f>
        <v>7</v>
      </c>
      <c r="M22" s="96">
        <f>SUM(M5:M21)</f>
        <v>11</v>
      </c>
      <c r="N22" s="96">
        <f>SUM(N5:N21)</f>
        <v>27</v>
      </c>
      <c r="O22" s="98"/>
      <c r="P22" s="96">
        <f>SUM(P5:P21)</f>
        <v>0</v>
      </c>
      <c r="Q22" s="96">
        <f t="shared" ref="Q22:R22" si="0">SUM(Q5:Q21)</f>
        <v>0</v>
      </c>
      <c r="R22" s="96">
        <f t="shared" si="0"/>
        <v>33</v>
      </c>
      <c r="S22" s="97"/>
      <c r="T22" s="79">
        <f>F22+J22+N22+R22</f>
        <v>120</v>
      </c>
    </row>
    <row r="24" spans="1:31" x14ac:dyDescent="0.3">
      <c r="A24" s="6" t="s">
        <v>784</v>
      </c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7" t="s">
        <v>10</v>
      </c>
      <c r="B25" s="381" t="s">
        <v>819</v>
      </c>
      <c r="C25" s="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7" t="s">
        <v>4</v>
      </c>
      <c r="B26" s="381" t="s">
        <v>785</v>
      </c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3">
      <c r="C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3">
      <c r="A28" s="7" t="s">
        <v>821</v>
      </c>
      <c r="C28" s="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3">
      <c r="A29" s="7" t="s">
        <v>841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sortState xmlns:xlrd2="http://schemas.microsoft.com/office/spreadsheetml/2017/richdata2" ref="A20:T21">
    <sortCondition ref="B20:B21"/>
  </sortState>
  <mergeCells count="11">
    <mergeCell ref="A1:T1"/>
    <mergeCell ref="A22:C22"/>
    <mergeCell ref="A4:C4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02C3-69C9-4079-81BE-9341AFD4F1C1}">
  <dimension ref="A1:AE29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2"/>
  <cols>
    <col min="1" max="1" width="11.5546875" style="1" customWidth="1"/>
    <col min="2" max="2" width="35.5546875" style="1" customWidth="1"/>
    <col min="3" max="3" width="11.5546875" style="1" customWidth="1"/>
    <col min="4" max="19" width="4.5546875" style="3" customWidth="1"/>
    <col min="20" max="20" width="28.109375" style="1" customWidth="1"/>
    <col min="21" max="16384" width="8.6640625" style="1"/>
  </cols>
  <sheetData>
    <row r="1" spans="1:20" ht="39" customHeight="1" thickBot="1" x14ac:dyDescent="0.25">
      <c r="A1" s="1263" t="s">
        <v>834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1"/>
    </row>
    <row r="2" spans="1:20" ht="13.5" customHeight="1" thickBot="1" x14ac:dyDescent="0.25">
      <c r="A2" s="1239" t="s">
        <v>1</v>
      </c>
      <c r="B2" s="1239" t="s">
        <v>2</v>
      </c>
      <c r="C2" s="1239" t="s">
        <v>3</v>
      </c>
      <c r="D2" s="1227" t="s">
        <v>769</v>
      </c>
      <c r="E2" s="1228"/>
      <c r="F2" s="1228"/>
      <c r="G2" s="1229"/>
      <c r="H2" s="1230" t="s">
        <v>795</v>
      </c>
      <c r="I2" s="1228"/>
      <c r="J2" s="1228"/>
      <c r="K2" s="1229"/>
      <c r="L2" s="1187" t="s">
        <v>800</v>
      </c>
      <c r="M2" s="1187"/>
      <c r="N2" s="1187"/>
      <c r="O2" s="1187"/>
      <c r="P2" s="1233" t="s">
        <v>772</v>
      </c>
      <c r="Q2" s="1234"/>
      <c r="R2" s="1234"/>
      <c r="S2" s="1235"/>
      <c r="T2" s="1243" t="s">
        <v>0</v>
      </c>
    </row>
    <row r="3" spans="1:20" ht="65.099999999999994" customHeight="1" thickBot="1" x14ac:dyDescent="0.25">
      <c r="A3" s="1240"/>
      <c r="B3" s="1240"/>
      <c r="C3" s="1240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18"/>
    </row>
    <row r="4" spans="1:20" s="7" customFormat="1" ht="14.25" customHeight="1" thickBot="1" x14ac:dyDescent="0.35">
      <c r="A4" s="1175" t="s">
        <v>777</v>
      </c>
      <c r="B4" s="1176"/>
      <c r="C4" s="1176"/>
      <c r="D4" s="147">
        <f>SUM(D5:D21)</f>
        <v>10</v>
      </c>
      <c r="E4" s="147">
        <f>SUM(E5:E21)</f>
        <v>10</v>
      </c>
      <c r="F4" s="147">
        <f>SUM(F5:F21)</f>
        <v>30</v>
      </c>
      <c r="G4" s="147"/>
      <c r="H4" s="147">
        <f>SUM(H5:H21)</f>
        <v>10</v>
      </c>
      <c r="I4" s="177">
        <f>SUM(I5:I21)</f>
        <v>10</v>
      </c>
      <c r="J4" s="147">
        <f>SUM(J5:J21)</f>
        <v>30</v>
      </c>
      <c r="K4" s="147"/>
      <c r="L4" s="147">
        <f>SUM(L5:L21)</f>
        <v>7</v>
      </c>
      <c r="M4" s="177">
        <f>SUM(M5:M21)</f>
        <v>11</v>
      </c>
      <c r="N4" s="147">
        <f>SUM(N5:N21)</f>
        <v>27</v>
      </c>
      <c r="O4" s="147"/>
      <c r="P4" s="147">
        <f>SUM(P5:P21)</f>
        <v>0</v>
      </c>
      <c r="Q4" s="177">
        <f>SUM(Q5:Q21)</f>
        <v>0</v>
      </c>
      <c r="R4" s="147">
        <f>SUM(R5:R21)</f>
        <v>33</v>
      </c>
      <c r="S4" s="147"/>
      <c r="T4" s="270"/>
    </row>
    <row r="5" spans="1:20" s="7" customFormat="1" ht="14.25" customHeight="1" x14ac:dyDescent="0.3">
      <c r="A5" s="63" t="s">
        <v>840</v>
      </c>
      <c r="B5" s="63" t="s">
        <v>837</v>
      </c>
      <c r="C5" s="86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63" t="s">
        <v>46</v>
      </c>
    </row>
    <row r="6" spans="1:20" s="7" customFormat="1" ht="14.25" customHeight="1" x14ac:dyDescent="0.3">
      <c r="A6" s="64" t="s">
        <v>92</v>
      </c>
      <c r="B6" s="64" t="s">
        <v>93</v>
      </c>
      <c r="C6" s="87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64" t="s">
        <v>91</v>
      </c>
    </row>
    <row r="7" spans="1:20" s="7" customFormat="1" ht="14.25" customHeight="1" x14ac:dyDescent="0.3">
      <c r="A7" s="64" t="s">
        <v>27</v>
      </c>
      <c r="B7" s="64" t="s">
        <v>28</v>
      </c>
      <c r="C7" s="87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64" t="s">
        <v>26</v>
      </c>
    </row>
    <row r="8" spans="1:20" s="7" customFormat="1" ht="14.25" customHeight="1" x14ac:dyDescent="0.3">
      <c r="A8" s="64" t="s">
        <v>33</v>
      </c>
      <c r="B8" s="64" t="s">
        <v>34</v>
      </c>
      <c r="C8" s="87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64" t="s">
        <v>32</v>
      </c>
    </row>
    <row r="9" spans="1:20" s="7" customFormat="1" ht="14.25" customHeight="1" thickBot="1" x14ac:dyDescent="0.35">
      <c r="A9" s="65" t="s">
        <v>68</v>
      </c>
      <c r="B9" s="65" t="s">
        <v>69</v>
      </c>
      <c r="C9" s="88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65" t="s">
        <v>17</v>
      </c>
    </row>
    <row r="10" spans="1:20" s="7" customFormat="1" ht="14.25" customHeight="1" x14ac:dyDescent="0.3">
      <c r="A10" s="63" t="s">
        <v>7</v>
      </c>
      <c r="B10" s="63" t="s">
        <v>8</v>
      </c>
      <c r="C10" s="86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63" t="s">
        <v>6</v>
      </c>
    </row>
    <row r="11" spans="1:20" s="7" customFormat="1" ht="14.25" customHeight="1" x14ac:dyDescent="0.3">
      <c r="A11" s="64" t="s">
        <v>50</v>
      </c>
      <c r="B11" s="64" t="s">
        <v>51</v>
      </c>
      <c r="C11" s="87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64" t="s">
        <v>49</v>
      </c>
    </row>
    <row r="12" spans="1:20" s="7" customFormat="1" ht="14.25" customHeight="1" x14ac:dyDescent="0.3">
      <c r="A12" s="64" t="s">
        <v>15</v>
      </c>
      <c r="B12" s="64" t="s">
        <v>16</v>
      </c>
      <c r="C12" s="87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64" t="s">
        <v>14</v>
      </c>
    </row>
    <row r="13" spans="1:20" s="7" customFormat="1" ht="14.25" customHeight="1" x14ac:dyDescent="0.3">
      <c r="A13" s="64" t="s">
        <v>73</v>
      </c>
      <c r="B13" s="64" t="s">
        <v>74</v>
      </c>
      <c r="C13" s="87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64" t="s">
        <v>72</v>
      </c>
    </row>
    <row r="14" spans="1:20" s="7" customFormat="1" ht="14.25" customHeight="1" thickBot="1" x14ac:dyDescent="0.35">
      <c r="A14" s="42" t="s">
        <v>838</v>
      </c>
      <c r="B14" s="65" t="s">
        <v>835</v>
      </c>
      <c r="C14" s="88" t="s">
        <v>9</v>
      </c>
      <c r="D14" s="38"/>
      <c r="E14" s="34"/>
      <c r="F14" s="34"/>
      <c r="G14" s="56"/>
      <c r="H14" s="38">
        <v>2</v>
      </c>
      <c r="I14" s="34">
        <v>2</v>
      </c>
      <c r="J14" s="34">
        <v>6</v>
      </c>
      <c r="K14" s="56" t="s">
        <v>10</v>
      </c>
      <c r="L14" s="38"/>
      <c r="M14" s="34"/>
      <c r="N14" s="34"/>
      <c r="O14" s="56"/>
      <c r="P14" s="38"/>
      <c r="Q14" s="34"/>
      <c r="R14" s="34"/>
      <c r="S14" s="56"/>
      <c r="T14" s="65" t="s">
        <v>20</v>
      </c>
    </row>
    <row r="15" spans="1:20" s="6" customFormat="1" ht="14.25" customHeight="1" x14ac:dyDescent="0.3">
      <c r="A15" s="423" t="s">
        <v>831</v>
      </c>
      <c r="B15" s="423" t="s">
        <v>180</v>
      </c>
      <c r="C15" s="437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3" t="s">
        <v>26</v>
      </c>
    </row>
    <row r="16" spans="1:20" s="7" customFormat="1" ht="14.25" customHeight="1" x14ac:dyDescent="0.3">
      <c r="A16" s="21" t="s">
        <v>839</v>
      </c>
      <c r="B16" s="66" t="s">
        <v>836</v>
      </c>
      <c r="C16" s="90" t="s">
        <v>9</v>
      </c>
      <c r="D16" s="49"/>
      <c r="E16" s="8"/>
      <c r="F16" s="8"/>
      <c r="G16" s="61"/>
      <c r="H16" s="49"/>
      <c r="I16" s="8"/>
      <c r="J16" s="8"/>
      <c r="K16" s="61"/>
      <c r="L16" s="49">
        <v>2</v>
      </c>
      <c r="M16" s="8">
        <v>2</v>
      </c>
      <c r="N16" s="8">
        <v>6</v>
      </c>
      <c r="O16" s="61" t="s">
        <v>10</v>
      </c>
      <c r="P16" s="49"/>
      <c r="Q16" s="8"/>
      <c r="R16" s="8"/>
      <c r="S16" s="61"/>
      <c r="T16" s="66" t="s">
        <v>20</v>
      </c>
    </row>
    <row r="17" spans="1:31" s="7" customFormat="1" ht="14.25" customHeight="1" x14ac:dyDescent="0.3">
      <c r="A17" s="64" t="s">
        <v>193</v>
      </c>
      <c r="B17" s="64" t="s">
        <v>194</v>
      </c>
      <c r="C17" s="87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1</v>
      </c>
      <c r="M17" s="33">
        <v>1</v>
      </c>
      <c r="N17" s="33">
        <v>3</v>
      </c>
      <c r="O17" s="53" t="s">
        <v>10</v>
      </c>
      <c r="P17" s="36"/>
      <c r="Q17" s="33"/>
      <c r="R17" s="33"/>
      <c r="S17" s="53"/>
      <c r="T17" s="64" t="s">
        <v>26</v>
      </c>
    </row>
    <row r="18" spans="1:31" s="7" customFormat="1" ht="14.25" customHeight="1" x14ac:dyDescent="0.3">
      <c r="A18" s="64" t="s">
        <v>177</v>
      </c>
      <c r="B18" s="64" t="s">
        <v>178</v>
      </c>
      <c r="C18" s="87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64" t="s">
        <v>170</v>
      </c>
    </row>
    <row r="19" spans="1:31" s="7" customFormat="1" ht="14.25" customHeight="1" thickBot="1" x14ac:dyDescent="0.35">
      <c r="A19" s="65" t="s">
        <v>47</v>
      </c>
      <c r="B19" s="65" t="s">
        <v>48</v>
      </c>
      <c r="C19" s="88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65" t="s">
        <v>46</v>
      </c>
    </row>
    <row r="20" spans="1:31" s="7" customFormat="1" ht="21.75" customHeight="1" x14ac:dyDescent="0.3">
      <c r="A20" s="66" t="s">
        <v>355</v>
      </c>
      <c r="B20" s="66" t="s">
        <v>356</v>
      </c>
      <c r="C20" s="90" t="s">
        <v>9</v>
      </c>
      <c r="D20" s="49"/>
      <c r="E20" s="8"/>
      <c r="F20" s="8"/>
      <c r="G20" s="61"/>
      <c r="H20" s="49"/>
      <c r="I20" s="8"/>
      <c r="J20" s="8"/>
      <c r="K20" s="61"/>
      <c r="L20" s="49"/>
      <c r="M20" s="8"/>
      <c r="N20" s="8"/>
      <c r="O20" s="61"/>
      <c r="P20" s="49">
        <v>0</v>
      </c>
      <c r="Q20" s="8">
        <v>0</v>
      </c>
      <c r="R20" s="8">
        <v>30</v>
      </c>
      <c r="S20" s="61" t="s">
        <v>4</v>
      </c>
      <c r="T20" s="66" t="s">
        <v>91</v>
      </c>
    </row>
    <row r="21" spans="1:31" s="7" customFormat="1" ht="14.25" customHeight="1" thickBot="1" x14ac:dyDescent="0.35">
      <c r="A21" s="65" t="s">
        <v>343</v>
      </c>
      <c r="B21" s="65" t="s">
        <v>344</v>
      </c>
      <c r="C21" s="88" t="s">
        <v>9</v>
      </c>
      <c r="D21" s="38"/>
      <c r="E21" s="34"/>
      <c r="F21" s="34"/>
      <c r="G21" s="56"/>
      <c r="H21" s="38"/>
      <c r="I21" s="34"/>
      <c r="J21" s="34"/>
      <c r="K21" s="56"/>
      <c r="L21" s="38"/>
      <c r="M21" s="34"/>
      <c r="N21" s="34"/>
      <c r="O21" s="56"/>
      <c r="P21" s="38">
        <v>0</v>
      </c>
      <c r="Q21" s="34">
        <v>0</v>
      </c>
      <c r="R21" s="34">
        <v>3</v>
      </c>
      <c r="S21" s="56" t="s">
        <v>10</v>
      </c>
      <c r="T21" s="42"/>
    </row>
    <row r="22" spans="1:31" s="7" customFormat="1" ht="14.25" customHeight="1" thickBot="1" x14ac:dyDescent="0.35">
      <c r="A22" s="1264" t="s">
        <v>783</v>
      </c>
      <c r="B22" s="1265"/>
      <c r="C22" s="1266"/>
      <c r="D22" s="96">
        <f>SUM(D5:D21)</f>
        <v>10</v>
      </c>
      <c r="E22" s="96">
        <f>SUM(E5:E21)</f>
        <v>10</v>
      </c>
      <c r="F22" s="96">
        <f>SUM(F5:F21)</f>
        <v>30</v>
      </c>
      <c r="G22" s="98"/>
      <c r="H22" s="96">
        <f>SUM(H5:H21)</f>
        <v>10</v>
      </c>
      <c r="I22" s="96">
        <f>SUM(I5:I21)</f>
        <v>10</v>
      </c>
      <c r="J22" s="96">
        <f>SUM(J5:J21)</f>
        <v>30</v>
      </c>
      <c r="K22" s="98"/>
      <c r="L22" s="96">
        <f>SUM(L5:L21)</f>
        <v>7</v>
      </c>
      <c r="M22" s="96">
        <f>SUM(M5:M21)</f>
        <v>11</v>
      </c>
      <c r="N22" s="96">
        <f>SUM(N5:N21)</f>
        <v>27</v>
      </c>
      <c r="O22" s="98"/>
      <c r="P22" s="96">
        <f>SUM(P5:P21)</f>
        <v>0</v>
      </c>
      <c r="Q22" s="96">
        <f t="shared" ref="Q22:R22" si="0">SUM(Q5:Q21)</f>
        <v>0</v>
      </c>
      <c r="R22" s="96">
        <f t="shared" si="0"/>
        <v>33</v>
      </c>
      <c r="S22" s="97"/>
      <c r="T22" s="79">
        <f>F22+J22+N22+R22</f>
        <v>120</v>
      </c>
    </row>
    <row r="24" spans="1:31" s="7" customFormat="1" x14ac:dyDescent="0.3">
      <c r="A24" s="6" t="s">
        <v>784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7" customFormat="1" x14ac:dyDescent="0.2">
      <c r="A25" s="7" t="s">
        <v>10</v>
      </c>
      <c r="B25" s="381" t="s">
        <v>819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7" customFormat="1" x14ac:dyDescent="0.2">
      <c r="A26" s="7" t="s">
        <v>4</v>
      </c>
      <c r="B26" s="381" t="s">
        <v>785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7" customFormat="1" x14ac:dyDescent="0.3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7" customFormat="1" x14ac:dyDescent="0.3">
      <c r="A28" s="7" t="s">
        <v>821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7" t="s">
        <v>841</v>
      </c>
    </row>
  </sheetData>
  <sortState xmlns:xlrd2="http://schemas.microsoft.com/office/spreadsheetml/2017/richdata2" ref="A20:T21">
    <sortCondition ref="B20:B21"/>
  </sortState>
  <mergeCells count="11">
    <mergeCell ref="A22:C22"/>
    <mergeCell ref="A1:T1"/>
    <mergeCell ref="A4:C4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B51D-66A2-4187-8338-5102042CE637}">
  <dimension ref="A1:AE30"/>
  <sheetViews>
    <sheetView showGridLines="0" zoomScale="120" zoomScaleNormal="12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2"/>
  <cols>
    <col min="1" max="1" width="11.5546875" style="100" customWidth="1"/>
    <col min="2" max="2" width="40.6640625" style="118" customWidth="1"/>
    <col min="3" max="3" width="11.5546875" style="100" customWidth="1"/>
    <col min="4" max="19" width="4.5546875" style="100" customWidth="1"/>
    <col min="20" max="20" width="28.5546875" style="100" customWidth="1"/>
    <col min="21" max="16384" width="8.6640625" style="100"/>
  </cols>
  <sheetData>
    <row r="1" spans="1:20" ht="40.5" customHeight="1" thickBot="1" x14ac:dyDescent="0.25">
      <c r="A1" s="1276" t="s">
        <v>806</v>
      </c>
      <c r="B1" s="1277"/>
      <c r="C1" s="1277"/>
      <c r="D1" s="1277"/>
      <c r="E1" s="1277"/>
      <c r="F1" s="1277"/>
      <c r="G1" s="1277"/>
      <c r="H1" s="1277"/>
      <c r="I1" s="1277"/>
      <c r="J1" s="1277"/>
      <c r="K1" s="1277"/>
      <c r="L1" s="1277"/>
      <c r="M1" s="1277"/>
      <c r="N1" s="1277"/>
      <c r="O1" s="1277"/>
      <c r="P1" s="1277"/>
      <c r="Q1" s="1277"/>
      <c r="R1" s="1277"/>
      <c r="S1" s="1277"/>
      <c r="T1" s="1278"/>
    </row>
    <row r="2" spans="1:20" ht="14.4" customHeight="1" thickBot="1" x14ac:dyDescent="0.25">
      <c r="A2" s="1243" t="s">
        <v>1</v>
      </c>
      <c r="B2" s="1239" t="s">
        <v>2</v>
      </c>
      <c r="C2" s="1243" t="s">
        <v>3</v>
      </c>
      <c r="D2" s="1227" t="s">
        <v>769</v>
      </c>
      <c r="E2" s="1228"/>
      <c r="F2" s="1228"/>
      <c r="G2" s="1229"/>
      <c r="H2" s="1230" t="s">
        <v>795</v>
      </c>
      <c r="I2" s="1228"/>
      <c r="J2" s="1228"/>
      <c r="K2" s="1229"/>
      <c r="L2" s="1187" t="s">
        <v>800</v>
      </c>
      <c r="M2" s="1187"/>
      <c r="N2" s="1187"/>
      <c r="O2" s="1187"/>
      <c r="P2" s="1233" t="s">
        <v>772</v>
      </c>
      <c r="Q2" s="1234"/>
      <c r="R2" s="1234"/>
      <c r="S2" s="1235"/>
      <c r="T2" s="1243" t="s">
        <v>0</v>
      </c>
    </row>
    <row r="3" spans="1:20" s="101" customFormat="1" ht="60.6" customHeight="1" thickBot="1" x14ac:dyDescent="0.25">
      <c r="A3" s="1279"/>
      <c r="B3" s="1280"/>
      <c r="C3" s="1279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79"/>
    </row>
    <row r="4" spans="1:20" s="253" customFormat="1" ht="14.25" customHeight="1" thickBot="1" x14ac:dyDescent="0.35">
      <c r="A4" s="1275" t="s">
        <v>777</v>
      </c>
      <c r="B4" s="1247"/>
      <c r="C4" s="1247"/>
      <c r="D4" s="147">
        <f>SUM(D5:D22)</f>
        <v>10</v>
      </c>
      <c r="E4" s="147">
        <f>SUM(E5:E22)</f>
        <v>10</v>
      </c>
      <c r="F4" s="147">
        <f>SUM(F5:F22)</f>
        <v>30</v>
      </c>
      <c r="G4" s="147"/>
      <c r="H4" s="147">
        <f>SUM(H5:H22)</f>
        <v>10</v>
      </c>
      <c r="I4" s="177">
        <f>SUM(I5:I22)</f>
        <v>10</v>
      </c>
      <c r="J4" s="147">
        <f>SUM(J5:J22)</f>
        <v>30</v>
      </c>
      <c r="K4" s="147"/>
      <c r="L4" s="147">
        <f>SUM(L5:L22)</f>
        <v>7</v>
      </c>
      <c r="M4" s="177">
        <f>SUM(M5:M22)</f>
        <v>11</v>
      </c>
      <c r="N4" s="147">
        <f>SUM(N5:N22)</f>
        <v>27</v>
      </c>
      <c r="O4" s="147"/>
      <c r="P4" s="147">
        <f>SUM(P5:P22)</f>
        <v>0</v>
      </c>
      <c r="Q4" s="177">
        <f>SUM(Q5:Q22)</f>
        <v>0</v>
      </c>
      <c r="R4" s="147">
        <f>SUM(R5:R22)</f>
        <v>33</v>
      </c>
      <c r="S4" s="147"/>
      <c r="T4" s="270"/>
    </row>
    <row r="5" spans="1:20" s="140" customFormat="1" ht="14.25" customHeight="1" x14ac:dyDescent="0.3">
      <c r="A5" s="63" t="s">
        <v>840</v>
      </c>
      <c r="B5" s="63" t="s">
        <v>837</v>
      </c>
      <c r="C5" s="254" t="s">
        <v>9</v>
      </c>
      <c r="D5" s="115">
        <v>2</v>
      </c>
      <c r="E5" s="116">
        <v>2</v>
      </c>
      <c r="F5" s="116">
        <v>6</v>
      </c>
      <c r="G5" s="117" t="s">
        <v>10</v>
      </c>
      <c r="H5" s="115"/>
      <c r="I5" s="116"/>
      <c r="J5" s="116"/>
      <c r="K5" s="117"/>
      <c r="L5" s="115"/>
      <c r="M5" s="116"/>
      <c r="N5" s="116"/>
      <c r="O5" s="117"/>
      <c r="P5" s="115"/>
      <c r="Q5" s="116"/>
      <c r="R5" s="116"/>
      <c r="S5" s="117"/>
      <c r="T5" s="137" t="s">
        <v>46</v>
      </c>
    </row>
    <row r="6" spans="1:20" s="140" customFormat="1" ht="14.25" customHeight="1" x14ac:dyDescent="0.3">
      <c r="A6" s="138" t="s">
        <v>92</v>
      </c>
      <c r="B6" s="64" t="s">
        <v>93</v>
      </c>
      <c r="C6" s="255" t="s">
        <v>9</v>
      </c>
      <c r="D6" s="108">
        <v>2</v>
      </c>
      <c r="E6" s="109">
        <v>2</v>
      </c>
      <c r="F6" s="109">
        <v>6</v>
      </c>
      <c r="G6" s="110" t="s">
        <v>10</v>
      </c>
      <c r="H6" s="108"/>
      <c r="I6" s="109"/>
      <c r="J6" s="109"/>
      <c r="K6" s="110"/>
      <c r="L6" s="108"/>
      <c r="M6" s="109"/>
      <c r="N6" s="109"/>
      <c r="O6" s="110"/>
      <c r="P6" s="108"/>
      <c r="Q6" s="109"/>
      <c r="R6" s="109"/>
      <c r="S6" s="110"/>
      <c r="T6" s="138" t="s">
        <v>91</v>
      </c>
    </row>
    <row r="7" spans="1:20" s="140" customFormat="1" ht="14.25" customHeight="1" x14ac:dyDescent="0.3">
      <c r="A7" s="138" t="s">
        <v>27</v>
      </c>
      <c r="B7" s="64" t="s">
        <v>28</v>
      </c>
      <c r="C7" s="255" t="s">
        <v>9</v>
      </c>
      <c r="D7" s="108">
        <v>2</v>
      </c>
      <c r="E7" s="109">
        <v>2</v>
      </c>
      <c r="F7" s="109">
        <v>6</v>
      </c>
      <c r="G7" s="110" t="s">
        <v>10</v>
      </c>
      <c r="H7" s="108"/>
      <c r="I7" s="109"/>
      <c r="J7" s="109"/>
      <c r="K7" s="110"/>
      <c r="L7" s="108"/>
      <c r="M7" s="109"/>
      <c r="N7" s="109"/>
      <c r="O7" s="110"/>
      <c r="P7" s="108"/>
      <c r="Q7" s="109"/>
      <c r="R7" s="109"/>
      <c r="S7" s="110"/>
      <c r="T7" s="138" t="s">
        <v>26</v>
      </c>
    </row>
    <row r="8" spans="1:20" s="140" customFormat="1" ht="14.25" customHeight="1" x14ac:dyDescent="0.3">
      <c r="A8" s="138" t="s">
        <v>33</v>
      </c>
      <c r="B8" s="64" t="s">
        <v>34</v>
      </c>
      <c r="C8" s="255" t="s">
        <v>9</v>
      </c>
      <c r="D8" s="108">
        <v>2</v>
      </c>
      <c r="E8" s="109">
        <v>2</v>
      </c>
      <c r="F8" s="109">
        <v>6</v>
      </c>
      <c r="G8" s="110" t="s">
        <v>10</v>
      </c>
      <c r="H8" s="108"/>
      <c r="I8" s="109"/>
      <c r="J8" s="109"/>
      <c r="K8" s="110"/>
      <c r="L8" s="108"/>
      <c r="M8" s="109"/>
      <c r="N8" s="109"/>
      <c r="O8" s="110"/>
      <c r="P8" s="108"/>
      <c r="Q8" s="109"/>
      <c r="R8" s="109"/>
      <c r="S8" s="110"/>
      <c r="T8" s="138" t="s">
        <v>32</v>
      </c>
    </row>
    <row r="9" spans="1:20" s="140" customFormat="1" ht="14.25" customHeight="1" thickBot="1" x14ac:dyDescent="0.35">
      <c r="A9" s="134" t="s">
        <v>68</v>
      </c>
      <c r="B9" s="65" t="s">
        <v>69</v>
      </c>
      <c r="C9" s="136" t="s">
        <v>9</v>
      </c>
      <c r="D9" s="111">
        <v>2</v>
      </c>
      <c r="E9" s="112">
        <v>2</v>
      </c>
      <c r="F9" s="112">
        <v>6</v>
      </c>
      <c r="G9" s="113" t="s">
        <v>10</v>
      </c>
      <c r="H9" s="111"/>
      <c r="I9" s="112"/>
      <c r="J9" s="112"/>
      <c r="K9" s="113"/>
      <c r="L9" s="111"/>
      <c r="M9" s="112"/>
      <c r="N9" s="112"/>
      <c r="O9" s="113"/>
      <c r="P9" s="111"/>
      <c r="Q9" s="112"/>
      <c r="R9" s="112"/>
      <c r="S9" s="113"/>
      <c r="T9" s="134" t="s">
        <v>17</v>
      </c>
    </row>
    <row r="10" spans="1:20" s="140" customFormat="1" ht="14.25" customHeight="1" x14ac:dyDescent="0.3">
      <c r="A10" s="137" t="s">
        <v>7</v>
      </c>
      <c r="B10" s="63" t="s">
        <v>8</v>
      </c>
      <c r="C10" s="254" t="s">
        <v>9</v>
      </c>
      <c r="D10" s="115"/>
      <c r="E10" s="116"/>
      <c r="F10" s="116"/>
      <c r="G10" s="117"/>
      <c r="H10" s="115">
        <v>2</v>
      </c>
      <c r="I10" s="116">
        <v>2</v>
      </c>
      <c r="J10" s="116">
        <v>6</v>
      </c>
      <c r="K10" s="117" t="s">
        <v>10</v>
      </c>
      <c r="L10" s="115"/>
      <c r="M10" s="116"/>
      <c r="N10" s="116"/>
      <c r="O10" s="117"/>
      <c r="P10" s="115"/>
      <c r="Q10" s="116"/>
      <c r="R10" s="116"/>
      <c r="S10" s="117"/>
      <c r="T10" s="137" t="s">
        <v>6</v>
      </c>
    </row>
    <row r="11" spans="1:20" s="140" customFormat="1" ht="14.25" customHeight="1" x14ac:dyDescent="0.3">
      <c r="A11" s="138" t="s">
        <v>50</v>
      </c>
      <c r="B11" s="64" t="s">
        <v>51</v>
      </c>
      <c r="C11" s="255" t="s">
        <v>9</v>
      </c>
      <c r="D11" s="108"/>
      <c r="E11" s="109"/>
      <c r="F11" s="109"/>
      <c r="G11" s="110"/>
      <c r="H11" s="108">
        <v>2</v>
      </c>
      <c r="I11" s="109">
        <v>2</v>
      </c>
      <c r="J11" s="109">
        <v>6</v>
      </c>
      <c r="K11" s="110" t="s">
        <v>10</v>
      </c>
      <c r="L11" s="108"/>
      <c r="M11" s="109"/>
      <c r="N11" s="109"/>
      <c r="O11" s="110"/>
      <c r="P11" s="108"/>
      <c r="Q11" s="109"/>
      <c r="R11" s="109"/>
      <c r="S11" s="110"/>
      <c r="T11" s="138" t="s">
        <v>49</v>
      </c>
    </row>
    <row r="12" spans="1:20" s="140" customFormat="1" ht="14.25" customHeight="1" x14ac:dyDescent="0.3">
      <c r="A12" s="138" t="s">
        <v>15</v>
      </c>
      <c r="B12" s="64" t="s">
        <v>16</v>
      </c>
      <c r="C12" s="255" t="s">
        <v>9</v>
      </c>
      <c r="D12" s="108"/>
      <c r="E12" s="109"/>
      <c r="F12" s="109"/>
      <c r="G12" s="110"/>
      <c r="H12" s="108">
        <v>2</v>
      </c>
      <c r="I12" s="109">
        <v>2</v>
      </c>
      <c r="J12" s="109">
        <v>6</v>
      </c>
      <c r="K12" s="110" t="s">
        <v>10</v>
      </c>
      <c r="L12" s="108"/>
      <c r="M12" s="109"/>
      <c r="N12" s="109"/>
      <c r="O12" s="110"/>
      <c r="P12" s="108"/>
      <c r="Q12" s="109"/>
      <c r="R12" s="109"/>
      <c r="S12" s="110"/>
      <c r="T12" s="138" t="s">
        <v>14</v>
      </c>
    </row>
    <row r="13" spans="1:20" s="140" customFormat="1" ht="14.25" customHeight="1" x14ac:dyDescent="0.3">
      <c r="A13" s="138" t="s">
        <v>73</v>
      </c>
      <c r="B13" s="64" t="s">
        <v>74</v>
      </c>
      <c r="C13" s="255" t="s">
        <v>9</v>
      </c>
      <c r="D13" s="108"/>
      <c r="E13" s="109"/>
      <c r="F13" s="109"/>
      <c r="G13" s="110"/>
      <c r="H13" s="108">
        <v>2</v>
      </c>
      <c r="I13" s="109">
        <v>2</v>
      </c>
      <c r="J13" s="109">
        <v>6</v>
      </c>
      <c r="K13" s="110" t="s">
        <v>10</v>
      </c>
      <c r="L13" s="108"/>
      <c r="M13" s="109"/>
      <c r="N13" s="109"/>
      <c r="O13" s="110"/>
      <c r="P13" s="108"/>
      <c r="Q13" s="109"/>
      <c r="R13" s="109"/>
      <c r="S13" s="110"/>
      <c r="T13" s="138" t="s">
        <v>72</v>
      </c>
    </row>
    <row r="14" spans="1:20" s="140" customFormat="1" ht="14.25" customHeight="1" thickBot="1" x14ac:dyDescent="0.35">
      <c r="A14" s="42" t="s">
        <v>838</v>
      </c>
      <c r="B14" s="65" t="s">
        <v>835</v>
      </c>
      <c r="C14" s="136" t="s">
        <v>9</v>
      </c>
      <c r="D14" s="111"/>
      <c r="E14" s="112"/>
      <c r="F14" s="112"/>
      <c r="G14" s="113"/>
      <c r="H14" s="111">
        <v>2</v>
      </c>
      <c r="I14" s="112">
        <v>2</v>
      </c>
      <c r="J14" s="112">
        <v>6</v>
      </c>
      <c r="K14" s="113" t="s">
        <v>10</v>
      </c>
      <c r="L14" s="111"/>
      <c r="M14" s="112"/>
      <c r="N14" s="112"/>
      <c r="O14" s="113"/>
      <c r="P14" s="111"/>
      <c r="Q14" s="112"/>
      <c r="R14" s="112"/>
      <c r="S14" s="113"/>
      <c r="T14" s="135" t="s">
        <v>20</v>
      </c>
    </row>
    <row r="15" spans="1:20" s="253" customFormat="1" ht="14.25" customHeight="1" x14ac:dyDescent="0.3">
      <c r="A15" s="485" t="s">
        <v>351</v>
      </c>
      <c r="B15" s="486" t="s">
        <v>352</v>
      </c>
      <c r="C15" s="487" t="s">
        <v>9</v>
      </c>
      <c r="D15" s="488"/>
      <c r="E15" s="489"/>
      <c r="F15" s="489"/>
      <c r="G15" s="490"/>
      <c r="H15" s="488"/>
      <c r="I15" s="489"/>
      <c r="J15" s="489"/>
      <c r="K15" s="490"/>
      <c r="L15" s="488">
        <v>0</v>
      </c>
      <c r="M15" s="489">
        <v>4</v>
      </c>
      <c r="N15" s="489">
        <v>6</v>
      </c>
      <c r="O15" s="490" t="s">
        <v>4</v>
      </c>
      <c r="P15" s="488"/>
      <c r="Q15" s="489"/>
      <c r="R15" s="489"/>
      <c r="S15" s="490"/>
      <c r="T15" s="485" t="s">
        <v>91</v>
      </c>
    </row>
    <row r="16" spans="1:20" s="140" customFormat="1" ht="14.25" customHeight="1" x14ac:dyDescent="0.3">
      <c r="A16" s="21" t="s">
        <v>839</v>
      </c>
      <c r="B16" s="66" t="s">
        <v>836</v>
      </c>
      <c r="C16" s="133" t="s">
        <v>9</v>
      </c>
      <c r="D16" s="105"/>
      <c r="E16" s="106"/>
      <c r="F16" s="106"/>
      <c r="G16" s="107"/>
      <c r="H16" s="105"/>
      <c r="I16" s="106"/>
      <c r="J16" s="106"/>
      <c r="K16" s="107"/>
      <c r="L16" s="105">
        <v>2</v>
      </c>
      <c r="M16" s="106">
        <v>2</v>
      </c>
      <c r="N16" s="106">
        <v>6</v>
      </c>
      <c r="O16" s="107" t="s">
        <v>10</v>
      </c>
      <c r="P16" s="105"/>
      <c r="Q16" s="106"/>
      <c r="R16" s="106"/>
      <c r="S16" s="107"/>
      <c r="T16" s="132" t="s">
        <v>20</v>
      </c>
    </row>
    <row r="17" spans="1:31" s="140" customFormat="1" ht="14.25" customHeight="1" x14ac:dyDescent="0.3">
      <c r="A17" s="256" t="s">
        <v>195</v>
      </c>
      <c r="B17" s="139" t="s">
        <v>196</v>
      </c>
      <c r="C17" s="255" t="s">
        <v>9</v>
      </c>
      <c r="D17" s="108"/>
      <c r="E17" s="109"/>
      <c r="F17" s="109"/>
      <c r="G17" s="110"/>
      <c r="H17" s="108"/>
      <c r="I17" s="109"/>
      <c r="J17" s="109"/>
      <c r="K17" s="110"/>
      <c r="L17" s="108">
        <v>1</v>
      </c>
      <c r="M17" s="109">
        <v>1</v>
      </c>
      <c r="N17" s="109">
        <v>3</v>
      </c>
      <c r="O17" s="110" t="s">
        <v>10</v>
      </c>
      <c r="P17" s="108"/>
      <c r="Q17" s="109"/>
      <c r="R17" s="109"/>
      <c r="S17" s="110"/>
      <c r="T17" s="138" t="s">
        <v>91</v>
      </c>
    </row>
    <row r="18" spans="1:31" s="140" customFormat="1" ht="14.25" customHeight="1" x14ac:dyDescent="0.3">
      <c r="A18" s="138" t="s">
        <v>349</v>
      </c>
      <c r="B18" s="139" t="s">
        <v>350</v>
      </c>
      <c r="C18" s="255" t="s">
        <v>9</v>
      </c>
      <c r="D18" s="108"/>
      <c r="E18" s="109"/>
      <c r="F18" s="109"/>
      <c r="G18" s="110"/>
      <c r="H18" s="108"/>
      <c r="I18" s="109"/>
      <c r="J18" s="109"/>
      <c r="K18" s="110"/>
      <c r="L18" s="108">
        <v>1</v>
      </c>
      <c r="M18" s="109">
        <v>1</v>
      </c>
      <c r="N18" s="109">
        <v>3</v>
      </c>
      <c r="O18" s="110" t="s">
        <v>10</v>
      </c>
      <c r="P18" s="108"/>
      <c r="Q18" s="109"/>
      <c r="R18" s="109"/>
      <c r="S18" s="110"/>
      <c r="T18" s="138" t="s">
        <v>91</v>
      </c>
    </row>
    <row r="19" spans="1:31" s="140" customFormat="1" ht="14.25" customHeight="1" x14ac:dyDescent="0.3">
      <c r="A19" s="138" t="s">
        <v>199</v>
      </c>
      <c r="B19" s="139" t="s">
        <v>200</v>
      </c>
      <c r="C19" s="255" t="s">
        <v>9</v>
      </c>
      <c r="D19" s="108"/>
      <c r="E19" s="109"/>
      <c r="F19" s="109"/>
      <c r="G19" s="110"/>
      <c r="H19" s="108"/>
      <c r="I19" s="109"/>
      <c r="J19" s="109"/>
      <c r="K19" s="110"/>
      <c r="L19" s="108">
        <v>1</v>
      </c>
      <c r="M19" s="109">
        <v>1</v>
      </c>
      <c r="N19" s="109">
        <v>3</v>
      </c>
      <c r="O19" s="110" t="s">
        <v>10</v>
      </c>
      <c r="P19" s="108"/>
      <c r="Q19" s="109"/>
      <c r="R19" s="109"/>
      <c r="S19" s="110"/>
      <c r="T19" s="138" t="s">
        <v>91</v>
      </c>
    </row>
    <row r="20" spans="1:31" s="140" customFormat="1" ht="14.25" customHeight="1" thickBot="1" x14ac:dyDescent="0.35">
      <c r="A20" s="134" t="s">
        <v>47</v>
      </c>
      <c r="B20" s="135" t="s">
        <v>48</v>
      </c>
      <c r="C20" s="136" t="s">
        <v>9</v>
      </c>
      <c r="D20" s="111"/>
      <c r="E20" s="112"/>
      <c r="F20" s="112"/>
      <c r="G20" s="113"/>
      <c r="H20" s="111"/>
      <c r="I20" s="112"/>
      <c r="J20" s="112"/>
      <c r="K20" s="113"/>
      <c r="L20" s="111">
        <v>2</v>
      </c>
      <c r="M20" s="112">
        <v>2</v>
      </c>
      <c r="N20" s="112">
        <v>6</v>
      </c>
      <c r="O20" s="113" t="s">
        <v>10</v>
      </c>
      <c r="P20" s="111"/>
      <c r="Q20" s="112"/>
      <c r="R20" s="112"/>
      <c r="S20" s="113"/>
      <c r="T20" s="134" t="s">
        <v>46</v>
      </c>
    </row>
    <row r="21" spans="1:31" s="140" customFormat="1" ht="21" customHeight="1" x14ac:dyDescent="0.3">
      <c r="A21" s="131" t="s">
        <v>355</v>
      </c>
      <c r="B21" s="132" t="s">
        <v>356</v>
      </c>
      <c r="C21" s="133" t="s">
        <v>9</v>
      </c>
      <c r="D21" s="105"/>
      <c r="E21" s="106"/>
      <c r="F21" s="106"/>
      <c r="G21" s="107"/>
      <c r="H21" s="105"/>
      <c r="I21" s="106"/>
      <c r="J21" s="106"/>
      <c r="K21" s="107"/>
      <c r="L21" s="105"/>
      <c r="M21" s="106"/>
      <c r="N21" s="106"/>
      <c r="O21" s="107"/>
      <c r="P21" s="105">
        <v>0</v>
      </c>
      <c r="Q21" s="106">
        <v>0</v>
      </c>
      <c r="R21" s="106">
        <v>30</v>
      </c>
      <c r="S21" s="107" t="s">
        <v>4</v>
      </c>
      <c r="T21" s="131" t="s">
        <v>91</v>
      </c>
    </row>
    <row r="22" spans="1:31" s="140" customFormat="1" ht="14.25" customHeight="1" thickBot="1" x14ac:dyDescent="0.35">
      <c r="A22" s="134" t="s">
        <v>343</v>
      </c>
      <c r="B22" s="135" t="s">
        <v>344</v>
      </c>
      <c r="C22" s="136" t="s">
        <v>9</v>
      </c>
      <c r="D22" s="111"/>
      <c r="E22" s="112"/>
      <c r="F22" s="112"/>
      <c r="G22" s="113"/>
      <c r="H22" s="111"/>
      <c r="I22" s="112"/>
      <c r="J22" s="112"/>
      <c r="K22" s="113"/>
      <c r="L22" s="111"/>
      <c r="M22" s="112"/>
      <c r="N22" s="112"/>
      <c r="O22" s="113"/>
      <c r="P22" s="111">
        <v>0</v>
      </c>
      <c r="Q22" s="112">
        <v>0</v>
      </c>
      <c r="R22" s="112">
        <v>3</v>
      </c>
      <c r="S22" s="113" t="s">
        <v>10</v>
      </c>
      <c r="T22" s="134"/>
    </row>
    <row r="23" spans="1:31" s="7" customFormat="1" ht="14.25" customHeight="1" thickBot="1" x14ac:dyDescent="0.35">
      <c r="A23" s="1264" t="s">
        <v>783</v>
      </c>
      <c r="B23" s="1265"/>
      <c r="C23" s="1266"/>
      <c r="D23" s="96">
        <f>SUM(D5:D22)</f>
        <v>10</v>
      </c>
      <c r="E23" s="96">
        <f>SUM(E5:E22)</f>
        <v>10</v>
      </c>
      <c r="F23" s="96">
        <f>SUM(F5:F22)</f>
        <v>30</v>
      </c>
      <c r="G23" s="98"/>
      <c r="H23" s="96">
        <f>SUM(H5:H22)</f>
        <v>10</v>
      </c>
      <c r="I23" s="96">
        <f>SUM(I5:I22)</f>
        <v>10</v>
      </c>
      <c r="J23" s="96">
        <f>SUM(J5:J22)</f>
        <v>30</v>
      </c>
      <c r="K23" s="98"/>
      <c r="L23" s="96">
        <f>SUM(L5:L22)</f>
        <v>7</v>
      </c>
      <c r="M23" s="96">
        <f>SUM(M5:M22)</f>
        <v>11</v>
      </c>
      <c r="N23" s="96">
        <f>SUM(N5:N22)</f>
        <v>27</v>
      </c>
      <c r="O23" s="98"/>
      <c r="P23" s="96">
        <f>SUM(P5:P22)</f>
        <v>0</v>
      </c>
      <c r="Q23" s="96">
        <f>SUM(Q5:Q22)</f>
        <v>0</v>
      </c>
      <c r="R23" s="96">
        <f t="shared" ref="R23" si="0">SUM(R5:R22)</f>
        <v>33</v>
      </c>
      <c r="S23" s="97"/>
      <c r="T23" s="79">
        <f>F23+J23+N23+R23</f>
        <v>120</v>
      </c>
    </row>
    <row r="24" spans="1:31" ht="12" customHeight="1" x14ac:dyDescent="0.2"/>
    <row r="25" spans="1:31" s="7" customFormat="1" x14ac:dyDescent="0.3">
      <c r="A25" s="6" t="s">
        <v>784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7" customFormat="1" x14ac:dyDescent="0.2">
      <c r="A26" s="7" t="s">
        <v>10</v>
      </c>
      <c r="B26" s="381" t="s">
        <v>819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7" customFormat="1" x14ac:dyDescent="0.2">
      <c r="A27" s="7" t="s">
        <v>4</v>
      </c>
      <c r="B27" s="381" t="s">
        <v>785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7" customFormat="1" x14ac:dyDescent="0.3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7" customFormat="1" x14ac:dyDescent="0.3">
      <c r="A29" s="7" t="s">
        <v>821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">
      <c r="A30" s="7" t="s">
        <v>841</v>
      </c>
    </row>
  </sheetData>
  <sortState xmlns:xlrd2="http://schemas.microsoft.com/office/spreadsheetml/2017/richdata2" ref="A5:T9">
    <sortCondition ref="B5:B9"/>
  </sortState>
  <mergeCells count="11">
    <mergeCell ref="A23:C23"/>
    <mergeCell ref="A1:T1"/>
    <mergeCell ref="A4:C4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51EB-E647-4BFF-860C-3D9F99843031}">
  <dimension ref="A1:AE30"/>
  <sheetViews>
    <sheetView showGridLines="0" zoomScale="120" zoomScaleNormal="120" workbookViewId="0">
      <pane xSplit="2" ySplit="1" topLeftCell="G2" activePane="bottomRight" state="frozen"/>
      <selection activeCell="F40" sqref="F40"/>
      <selection pane="topRight" activeCell="F40" sqref="F40"/>
      <selection pane="bottomLeft" activeCell="F40" sqref="F40"/>
      <selection pane="bottomRight" activeCell="F40" sqref="F40"/>
    </sheetView>
  </sheetViews>
  <sheetFormatPr defaultColWidth="8.6640625" defaultRowHeight="10.199999999999999" x14ac:dyDescent="0.2"/>
  <cols>
    <col min="1" max="1" width="11.5546875" style="140" customWidth="1"/>
    <col min="2" max="2" width="35.5546875" style="141" customWidth="1"/>
    <col min="3" max="3" width="11.5546875" style="100" customWidth="1"/>
    <col min="4" max="19" width="4.5546875" style="119" customWidth="1"/>
    <col min="20" max="20" width="28.5546875" style="100" customWidth="1"/>
    <col min="21" max="16384" width="8.6640625" style="100"/>
  </cols>
  <sheetData>
    <row r="1" spans="1:20" ht="39" customHeight="1" thickBot="1" x14ac:dyDescent="0.25">
      <c r="A1" s="1276" t="s">
        <v>807</v>
      </c>
      <c r="B1" s="1277"/>
      <c r="C1" s="1277"/>
      <c r="D1" s="1277"/>
      <c r="E1" s="1277"/>
      <c r="F1" s="1277"/>
      <c r="G1" s="1277"/>
      <c r="H1" s="1277"/>
      <c r="I1" s="1277"/>
      <c r="J1" s="1277"/>
      <c r="K1" s="1277"/>
      <c r="L1" s="1277"/>
      <c r="M1" s="1277"/>
      <c r="N1" s="1277"/>
      <c r="O1" s="1277"/>
      <c r="P1" s="1277"/>
      <c r="Q1" s="1277"/>
      <c r="R1" s="1277"/>
      <c r="S1" s="1277"/>
      <c r="T1" s="1278"/>
    </row>
    <row r="2" spans="1:20" ht="10.8" thickBot="1" x14ac:dyDescent="0.25">
      <c r="A2" s="1243" t="s">
        <v>1</v>
      </c>
      <c r="B2" s="1239" t="s">
        <v>2</v>
      </c>
      <c r="C2" s="1243" t="s">
        <v>3</v>
      </c>
      <c r="D2" s="1227" t="s">
        <v>769</v>
      </c>
      <c r="E2" s="1228"/>
      <c r="F2" s="1228"/>
      <c r="G2" s="1229"/>
      <c r="H2" s="1230" t="s">
        <v>795</v>
      </c>
      <c r="I2" s="1228"/>
      <c r="J2" s="1228"/>
      <c r="K2" s="1229"/>
      <c r="L2" s="1187" t="s">
        <v>800</v>
      </c>
      <c r="M2" s="1187"/>
      <c r="N2" s="1187"/>
      <c r="O2" s="1187"/>
      <c r="P2" s="1233" t="s">
        <v>772</v>
      </c>
      <c r="Q2" s="1234"/>
      <c r="R2" s="1234"/>
      <c r="S2" s="1235"/>
      <c r="T2" s="1243" t="s">
        <v>0</v>
      </c>
    </row>
    <row r="3" spans="1:20" s="101" customFormat="1" ht="65.099999999999994" customHeight="1" thickBot="1" x14ac:dyDescent="0.25">
      <c r="A3" s="1218"/>
      <c r="B3" s="1240"/>
      <c r="C3" s="1218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18"/>
    </row>
    <row r="4" spans="1:20" s="101" customFormat="1" ht="14.25" customHeight="1" thickBot="1" x14ac:dyDescent="0.25">
      <c r="A4" s="1175" t="s">
        <v>777</v>
      </c>
      <c r="B4" s="1176"/>
      <c r="C4" s="1176"/>
      <c r="D4" s="147">
        <f>SUM(D5:D22)</f>
        <v>10</v>
      </c>
      <c r="E4" s="147">
        <f>SUM(E5:E22)</f>
        <v>10</v>
      </c>
      <c r="F4" s="147">
        <f>SUM(F5:F22)</f>
        <v>30</v>
      </c>
      <c r="G4" s="147"/>
      <c r="H4" s="147">
        <f>SUM(H5:H22)</f>
        <v>10</v>
      </c>
      <c r="I4" s="177">
        <f>SUM(I5:I22)</f>
        <v>10</v>
      </c>
      <c r="J4" s="147">
        <f>SUM(J5:J22)</f>
        <v>30</v>
      </c>
      <c r="K4" s="147"/>
      <c r="L4" s="147">
        <f>SUM(L5:L22)</f>
        <v>7</v>
      </c>
      <c r="M4" s="177">
        <f>SUM(M5:M22)</f>
        <v>11</v>
      </c>
      <c r="N4" s="147">
        <f>SUM(N5:N22)</f>
        <v>27</v>
      </c>
      <c r="O4" s="147"/>
      <c r="P4" s="147">
        <f>SUM(P5:P22)</f>
        <v>0</v>
      </c>
      <c r="Q4" s="177">
        <f>SUM(Q5:Q22)</f>
        <v>0</v>
      </c>
      <c r="R4" s="147">
        <f>SUM(R5:R22)</f>
        <v>33</v>
      </c>
      <c r="S4" s="147"/>
      <c r="T4" s="270"/>
    </row>
    <row r="5" spans="1:20" ht="14.25" customHeight="1" x14ac:dyDescent="0.2">
      <c r="A5" s="63" t="s">
        <v>840</v>
      </c>
      <c r="B5" s="63" t="s">
        <v>837</v>
      </c>
      <c r="C5" s="114" t="s">
        <v>9</v>
      </c>
      <c r="D5" s="115">
        <v>2</v>
      </c>
      <c r="E5" s="116">
        <v>2</v>
      </c>
      <c r="F5" s="116">
        <v>6</v>
      </c>
      <c r="G5" s="117" t="s">
        <v>10</v>
      </c>
      <c r="H5" s="115"/>
      <c r="I5" s="116"/>
      <c r="J5" s="116"/>
      <c r="K5" s="117"/>
      <c r="L5" s="115"/>
      <c r="M5" s="116"/>
      <c r="N5" s="116"/>
      <c r="O5" s="117"/>
      <c r="P5" s="115"/>
      <c r="Q5" s="116"/>
      <c r="R5" s="116"/>
      <c r="S5" s="117"/>
      <c r="T5" s="137" t="s">
        <v>46</v>
      </c>
    </row>
    <row r="6" spans="1:20" ht="14.25" customHeight="1" x14ac:dyDescent="0.2">
      <c r="A6" s="138" t="s">
        <v>92</v>
      </c>
      <c r="B6" s="64" t="s">
        <v>93</v>
      </c>
      <c r="C6" s="102" t="s">
        <v>9</v>
      </c>
      <c r="D6" s="108">
        <v>2</v>
      </c>
      <c r="E6" s="109">
        <v>2</v>
      </c>
      <c r="F6" s="109">
        <v>6</v>
      </c>
      <c r="G6" s="110" t="s">
        <v>10</v>
      </c>
      <c r="H6" s="108"/>
      <c r="I6" s="109"/>
      <c r="J6" s="109"/>
      <c r="K6" s="110"/>
      <c r="L6" s="108"/>
      <c r="M6" s="109"/>
      <c r="N6" s="109"/>
      <c r="O6" s="110"/>
      <c r="P6" s="108"/>
      <c r="Q6" s="109"/>
      <c r="R6" s="109"/>
      <c r="S6" s="110"/>
      <c r="T6" s="138" t="s">
        <v>91</v>
      </c>
    </row>
    <row r="7" spans="1:20" ht="14.25" customHeight="1" x14ac:dyDescent="0.2">
      <c r="A7" s="138" t="s">
        <v>27</v>
      </c>
      <c r="B7" s="64" t="s">
        <v>28</v>
      </c>
      <c r="C7" s="102" t="s">
        <v>9</v>
      </c>
      <c r="D7" s="108">
        <v>2</v>
      </c>
      <c r="E7" s="109">
        <v>2</v>
      </c>
      <c r="F7" s="109">
        <v>6</v>
      </c>
      <c r="G7" s="110" t="s">
        <v>10</v>
      </c>
      <c r="H7" s="108"/>
      <c r="I7" s="109"/>
      <c r="J7" s="109"/>
      <c r="K7" s="110"/>
      <c r="L7" s="108"/>
      <c r="M7" s="109"/>
      <c r="N7" s="109"/>
      <c r="O7" s="110"/>
      <c r="P7" s="108"/>
      <c r="Q7" s="109"/>
      <c r="R7" s="109"/>
      <c r="S7" s="110"/>
      <c r="T7" s="138" t="s">
        <v>26</v>
      </c>
    </row>
    <row r="8" spans="1:20" ht="14.25" customHeight="1" x14ac:dyDescent="0.2">
      <c r="A8" s="138" t="s">
        <v>33</v>
      </c>
      <c r="B8" s="64" t="s">
        <v>34</v>
      </c>
      <c r="C8" s="102" t="s">
        <v>9</v>
      </c>
      <c r="D8" s="108">
        <v>2</v>
      </c>
      <c r="E8" s="109">
        <v>2</v>
      </c>
      <c r="F8" s="109">
        <v>6</v>
      </c>
      <c r="G8" s="110" t="s">
        <v>10</v>
      </c>
      <c r="H8" s="108"/>
      <c r="I8" s="109"/>
      <c r="J8" s="109"/>
      <c r="K8" s="110"/>
      <c r="L8" s="108"/>
      <c r="M8" s="109"/>
      <c r="N8" s="109"/>
      <c r="O8" s="110"/>
      <c r="P8" s="108"/>
      <c r="Q8" s="109"/>
      <c r="R8" s="109"/>
      <c r="S8" s="110"/>
      <c r="T8" s="138" t="s">
        <v>32</v>
      </c>
    </row>
    <row r="9" spans="1:20" ht="14.25" customHeight="1" thickBot="1" x14ac:dyDescent="0.25">
      <c r="A9" s="134" t="s">
        <v>68</v>
      </c>
      <c r="B9" s="65" t="s">
        <v>69</v>
      </c>
      <c r="C9" s="103" t="s">
        <v>9</v>
      </c>
      <c r="D9" s="111">
        <v>2</v>
      </c>
      <c r="E9" s="112">
        <v>2</v>
      </c>
      <c r="F9" s="112">
        <v>6</v>
      </c>
      <c r="G9" s="113" t="s">
        <v>10</v>
      </c>
      <c r="H9" s="111"/>
      <c r="I9" s="112"/>
      <c r="J9" s="112"/>
      <c r="K9" s="113"/>
      <c r="L9" s="111"/>
      <c r="M9" s="112"/>
      <c r="N9" s="112"/>
      <c r="O9" s="113"/>
      <c r="P9" s="111"/>
      <c r="Q9" s="112"/>
      <c r="R9" s="112"/>
      <c r="S9" s="113"/>
      <c r="T9" s="134" t="s">
        <v>17</v>
      </c>
    </row>
    <row r="10" spans="1:20" ht="14.25" customHeight="1" x14ac:dyDescent="0.2">
      <c r="A10" s="137" t="s">
        <v>7</v>
      </c>
      <c r="B10" s="63" t="s">
        <v>8</v>
      </c>
      <c r="C10" s="114" t="s">
        <v>9</v>
      </c>
      <c r="D10" s="115"/>
      <c r="E10" s="116"/>
      <c r="F10" s="116"/>
      <c r="G10" s="117"/>
      <c r="H10" s="115">
        <v>2</v>
      </c>
      <c r="I10" s="116">
        <v>2</v>
      </c>
      <c r="J10" s="116">
        <v>6</v>
      </c>
      <c r="K10" s="117" t="s">
        <v>10</v>
      </c>
      <c r="L10" s="115"/>
      <c r="M10" s="116"/>
      <c r="N10" s="116"/>
      <c r="O10" s="117"/>
      <c r="P10" s="115"/>
      <c r="Q10" s="116"/>
      <c r="R10" s="116"/>
      <c r="S10" s="117"/>
      <c r="T10" s="137" t="s">
        <v>6</v>
      </c>
    </row>
    <row r="11" spans="1:20" ht="14.25" customHeight="1" x14ac:dyDescent="0.2">
      <c r="A11" s="138" t="s">
        <v>50</v>
      </c>
      <c r="B11" s="64" t="s">
        <v>51</v>
      </c>
      <c r="C11" s="102" t="s">
        <v>9</v>
      </c>
      <c r="D11" s="108"/>
      <c r="E11" s="109"/>
      <c r="F11" s="109"/>
      <c r="G11" s="110"/>
      <c r="H11" s="108">
        <v>2</v>
      </c>
      <c r="I11" s="109">
        <v>2</v>
      </c>
      <c r="J11" s="109">
        <v>6</v>
      </c>
      <c r="K11" s="110" t="s">
        <v>10</v>
      </c>
      <c r="L11" s="108"/>
      <c r="M11" s="109"/>
      <c r="N11" s="109"/>
      <c r="O11" s="110"/>
      <c r="P11" s="108"/>
      <c r="Q11" s="109"/>
      <c r="R11" s="109"/>
      <c r="S11" s="110"/>
      <c r="T11" s="138" t="s">
        <v>49</v>
      </c>
    </row>
    <row r="12" spans="1:20" ht="14.25" customHeight="1" x14ac:dyDescent="0.2">
      <c r="A12" s="138" t="s">
        <v>15</v>
      </c>
      <c r="B12" s="64" t="s">
        <v>16</v>
      </c>
      <c r="C12" s="102" t="s">
        <v>9</v>
      </c>
      <c r="D12" s="108"/>
      <c r="E12" s="109"/>
      <c r="F12" s="109"/>
      <c r="G12" s="110"/>
      <c r="H12" s="108">
        <v>2</v>
      </c>
      <c r="I12" s="109">
        <v>2</v>
      </c>
      <c r="J12" s="109">
        <v>6</v>
      </c>
      <c r="K12" s="110" t="s">
        <v>10</v>
      </c>
      <c r="L12" s="108"/>
      <c r="M12" s="109"/>
      <c r="N12" s="109"/>
      <c r="O12" s="110"/>
      <c r="P12" s="108"/>
      <c r="Q12" s="109"/>
      <c r="R12" s="109"/>
      <c r="S12" s="110"/>
      <c r="T12" s="138" t="s">
        <v>14</v>
      </c>
    </row>
    <row r="13" spans="1:20" ht="14.25" customHeight="1" x14ac:dyDescent="0.2">
      <c r="A13" s="138" t="s">
        <v>73</v>
      </c>
      <c r="B13" s="64" t="s">
        <v>74</v>
      </c>
      <c r="C13" s="102" t="s">
        <v>9</v>
      </c>
      <c r="D13" s="108"/>
      <c r="E13" s="109"/>
      <c r="F13" s="109"/>
      <c r="G13" s="110"/>
      <c r="H13" s="108">
        <v>2</v>
      </c>
      <c r="I13" s="109">
        <v>2</v>
      </c>
      <c r="J13" s="109">
        <v>6</v>
      </c>
      <c r="K13" s="110" t="s">
        <v>10</v>
      </c>
      <c r="L13" s="108"/>
      <c r="M13" s="109"/>
      <c r="N13" s="109"/>
      <c r="O13" s="110"/>
      <c r="P13" s="108"/>
      <c r="Q13" s="109"/>
      <c r="R13" s="109"/>
      <c r="S13" s="110"/>
      <c r="T13" s="138" t="s">
        <v>72</v>
      </c>
    </row>
    <row r="14" spans="1:20" ht="14.25" customHeight="1" thickBot="1" x14ac:dyDescent="0.25">
      <c r="A14" s="42" t="s">
        <v>838</v>
      </c>
      <c r="B14" s="65" t="s">
        <v>835</v>
      </c>
      <c r="C14" s="103" t="s">
        <v>9</v>
      </c>
      <c r="D14" s="111"/>
      <c r="E14" s="112"/>
      <c r="F14" s="112"/>
      <c r="G14" s="113"/>
      <c r="H14" s="111">
        <v>2</v>
      </c>
      <c r="I14" s="112">
        <v>2</v>
      </c>
      <c r="J14" s="112">
        <v>6</v>
      </c>
      <c r="K14" s="113" t="s">
        <v>10</v>
      </c>
      <c r="L14" s="111"/>
      <c r="M14" s="112"/>
      <c r="N14" s="112"/>
      <c r="O14" s="113"/>
      <c r="P14" s="111"/>
      <c r="Q14" s="112"/>
      <c r="R14" s="112"/>
      <c r="S14" s="113"/>
      <c r="T14" s="135" t="s">
        <v>20</v>
      </c>
    </row>
    <row r="15" spans="1:20" s="101" customFormat="1" ht="14.25" customHeight="1" x14ac:dyDescent="0.2">
      <c r="A15" s="485" t="s">
        <v>353</v>
      </c>
      <c r="B15" s="486" t="s">
        <v>354</v>
      </c>
      <c r="C15" s="491" t="s">
        <v>9</v>
      </c>
      <c r="D15" s="488"/>
      <c r="E15" s="489"/>
      <c r="F15" s="489"/>
      <c r="G15" s="490"/>
      <c r="H15" s="488"/>
      <c r="I15" s="489"/>
      <c r="J15" s="489"/>
      <c r="K15" s="490"/>
      <c r="L15" s="488">
        <v>0</v>
      </c>
      <c r="M15" s="489">
        <v>4</v>
      </c>
      <c r="N15" s="489">
        <v>6</v>
      </c>
      <c r="O15" s="490" t="s">
        <v>4</v>
      </c>
      <c r="P15" s="488"/>
      <c r="Q15" s="489"/>
      <c r="R15" s="489"/>
      <c r="S15" s="490"/>
      <c r="T15" s="485" t="s">
        <v>91</v>
      </c>
    </row>
    <row r="16" spans="1:20" ht="14.25" customHeight="1" x14ac:dyDescent="0.2">
      <c r="A16" s="21" t="s">
        <v>839</v>
      </c>
      <c r="B16" s="66" t="s">
        <v>836</v>
      </c>
      <c r="C16" s="104" t="s">
        <v>9</v>
      </c>
      <c r="D16" s="105"/>
      <c r="E16" s="106"/>
      <c r="F16" s="106"/>
      <c r="G16" s="107"/>
      <c r="H16" s="105"/>
      <c r="I16" s="106"/>
      <c r="J16" s="106"/>
      <c r="K16" s="107"/>
      <c r="L16" s="105">
        <v>2</v>
      </c>
      <c r="M16" s="106">
        <v>2</v>
      </c>
      <c r="N16" s="106">
        <v>6</v>
      </c>
      <c r="O16" s="107" t="s">
        <v>10</v>
      </c>
      <c r="P16" s="105"/>
      <c r="Q16" s="106"/>
      <c r="R16" s="106"/>
      <c r="S16" s="107"/>
      <c r="T16" s="132" t="s">
        <v>20</v>
      </c>
    </row>
    <row r="17" spans="1:31" ht="14.25" customHeight="1" x14ac:dyDescent="0.2">
      <c r="A17" s="138" t="s">
        <v>81</v>
      </c>
      <c r="B17" s="139" t="s">
        <v>82</v>
      </c>
      <c r="C17" s="102" t="s">
        <v>9</v>
      </c>
      <c r="D17" s="108"/>
      <c r="E17" s="109"/>
      <c r="F17" s="109"/>
      <c r="G17" s="110"/>
      <c r="H17" s="108"/>
      <c r="I17" s="109"/>
      <c r="J17" s="109"/>
      <c r="K17" s="110"/>
      <c r="L17" s="108">
        <v>1</v>
      </c>
      <c r="M17" s="109">
        <v>1</v>
      </c>
      <c r="N17" s="109">
        <v>3</v>
      </c>
      <c r="O17" s="110" t="s">
        <v>10</v>
      </c>
      <c r="P17" s="108"/>
      <c r="Q17" s="109"/>
      <c r="R17" s="109"/>
      <c r="S17" s="110"/>
      <c r="T17" s="138" t="s">
        <v>20</v>
      </c>
    </row>
    <row r="18" spans="1:31" ht="14.25" customHeight="1" x14ac:dyDescent="0.2">
      <c r="A18" s="138" t="s">
        <v>197</v>
      </c>
      <c r="B18" s="139" t="s">
        <v>198</v>
      </c>
      <c r="C18" s="102" t="s">
        <v>9</v>
      </c>
      <c r="D18" s="108"/>
      <c r="E18" s="109"/>
      <c r="F18" s="109"/>
      <c r="G18" s="110"/>
      <c r="H18" s="108"/>
      <c r="I18" s="109"/>
      <c r="J18" s="109"/>
      <c r="K18" s="110"/>
      <c r="L18" s="108">
        <v>1</v>
      </c>
      <c r="M18" s="109">
        <v>1</v>
      </c>
      <c r="N18" s="109">
        <v>3</v>
      </c>
      <c r="O18" s="110" t="s">
        <v>10</v>
      </c>
      <c r="P18" s="108"/>
      <c r="Q18" s="109"/>
      <c r="R18" s="109"/>
      <c r="S18" s="110"/>
      <c r="T18" s="138" t="s">
        <v>91</v>
      </c>
    </row>
    <row r="19" spans="1:31" ht="14.25" customHeight="1" x14ac:dyDescent="0.2">
      <c r="A19" s="138" t="s">
        <v>201</v>
      </c>
      <c r="B19" s="139" t="s">
        <v>202</v>
      </c>
      <c r="C19" s="102" t="s">
        <v>9</v>
      </c>
      <c r="D19" s="108"/>
      <c r="E19" s="109"/>
      <c r="F19" s="109"/>
      <c r="G19" s="110"/>
      <c r="H19" s="108"/>
      <c r="I19" s="109"/>
      <c r="J19" s="109"/>
      <c r="K19" s="110"/>
      <c r="L19" s="108">
        <v>1</v>
      </c>
      <c r="M19" s="109">
        <v>1</v>
      </c>
      <c r="N19" s="109">
        <v>3</v>
      </c>
      <c r="O19" s="110" t="s">
        <v>10</v>
      </c>
      <c r="P19" s="108"/>
      <c r="Q19" s="109"/>
      <c r="R19" s="109"/>
      <c r="S19" s="110"/>
      <c r="T19" s="138" t="s">
        <v>91</v>
      </c>
    </row>
    <row r="20" spans="1:31" ht="14.25" customHeight="1" thickBot="1" x14ac:dyDescent="0.25">
      <c r="A20" s="134" t="s">
        <v>47</v>
      </c>
      <c r="B20" s="135" t="s">
        <v>48</v>
      </c>
      <c r="C20" s="103" t="s">
        <v>9</v>
      </c>
      <c r="D20" s="111"/>
      <c r="E20" s="112"/>
      <c r="F20" s="112"/>
      <c r="G20" s="113"/>
      <c r="H20" s="111"/>
      <c r="I20" s="112"/>
      <c r="J20" s="112"/>
      <c r="K20" s="113"/>
      <c r="L20" s="111">
        <v>2</v>
      </c>
      <c r="M20" s="112">
        <v>2</v>
      </c>
      <c r="N20" s="112">
        <v>6</v>
      </c>
      <c r="O20" s="113" t="s">
        <v>10</v>
      </c>
      <c r="P20" s="111"/>
      <c r="Q20" s="112"/>
      <c r="R20" s="112"/>
      <c r="S20" s="113"/>
      <c r="T20" s="134" t="s">
        <v>46</v>
      </c>
    </row>
    <row r="21" spans="1:31" ht="21.75" customHeight="1" x14ac:dyDescent="0.2">
      <c r="A21" s="131" t="s">
        <v>355</v>
      </c>
      <c r="B21" s="132" t="s">
        <v>356</v>
      </c>
      <c r="C21" s="104" t="s">
        <v>9</v>
      </c>
      <c r="D21" s="105"/>
      <c r="E21" s="106"/>
      <c r="F21" s="106"/>
      <c r="G21" s="107"/>
      <c r="H21" s="105"/>
      <c r="I21" s="106"/>
      <c r="J21" s="106"/>
      <c r="K21" s="107"/>
      <c r="L21" s="105"/>
      <c r="M21" s="106"/>
      <c r="N21" s="106"/>
      <c r="O21" s="107"/>
      <c r="P21" s="105">
        <v>0</v>
      </c>
      <c r="Q21" s="106">
        <v>0</v>
      </c>
      <c r="R21" s="106">
        <v>30</v>
      </c>
      <c r="S21" s="107" t="s">
        <v>4</v>
      </c>
      <c r="T21" s="131" t="s">
        <v>91</v>
      </c>
    </row>
    <row r="22" spans="1:31" ht="14.25" customHeight="1" thickBot="1" x14ac:dyDescent="0.25">
      <c r="A22" s="134" t="s">
        <v>343</v>
      </c>
      <c r="B22" s="135" t="s">
        <v>344</v>
      </c>
      <c r="C22" s="103" t="s">
        <v>9</v>
      </c>
      <c r="D22" s="111"/>
      <c r="E22" s="112"/>
      <c r="F22" s="112"/>
      <c r="G22" s="113"/>
      <c r="H22" s="111"/>
      <c r="I22" s="112"/>
      <c r="J22" s="112"/>
      <c r="K22" s="113"/>
      <c r="L22" s="111"/>
      <c r="M22" s="112"/>
      <c r="N22" s="112"/>
      <c r="O22" s="113"/>
      <c r="P22" s="111">
        <v>0</v>
      </c>
      <c r="Q22" s="112">
        <v>0</v>
      </c>
      <c r="R22" s="112">
        <v>3</v>
      </c>
      <c r="S22" s="113" t="s">
        <v>10</v>
      </c>
      <c r="T22" s="134"/>
    </row>
    <row r="23" spans="1:31" s="1" customFormat="1" ht="14.25" customHeight="1" thickBot="1" x14ac:dyDescent="0.25">
      <c r="A23" s="1264" t="s">
        <v>783</v>
      </c>
      <c r="B23" s="1265"/>
      <c r="C23" s="1266"/>
      <c r="D23" s="96">
        <f>SUM(D5:D22)</f>
        <v>10</v>
      </c>
      <c r="E23" s="96">
        <f>SUM(E5:E22)</f>
        <v>10</v>
      </c>
      <c r="F23" s="96">
        <f>SUM(F5:F22)</f>
        <v>30</v>
      </c>
      <c r="G23" s="98"/>
      <c r="H23" s="96">
        <f>SUM(H5:H22)</f>
        <v>10</v>
      </c>
      <c r="I23" s="96">
        <f>SUM(I5:I22)</f>
        <v>10</v>
      </c>
      <c r="J23" s="96">
        <f>SUM(J5:J22)</f>
        <v>30</v>
      </c>
      <c r="K23" s="98"/>
      <c r="L23" s="96">
        <f>SUM(L5:L22)</f>
        <v>7</v>
      </c>
      <c r="M23" s="96">
        <f>SUM(M5:M22)</f>
        <v>11</v>
      </c>
      <c r="N23" s="96">
        <f>SUM(N5:N22)</f>
        <v>27</v>
      </c>
      <c r="O23" s="98"/>
      <c r="P23" s="96">
        <f>SUM(P5:P22)</f>
        <v>0</v>
      </c>
      <c r="Q23" s="96">
        <f t="shared" ref="Q23:R23" si="0">SUM(Q5:Q22)</f>
        <v>0</v>
      </c>
      <c r="R23" s="96">
        <f t="shared" si="0"/>
        <v>33</v>
      </c>
      <c r="S23" s="97"/>
      <c r="T23" s="79">
        <f>F23+J23+N23+R23</f>
        <v>120</v>
      </c>
    </row>
    <row r="25" spans="1:31" s="7" customFormat="1" x14ac:dyDescent="0.3">
      <c r="A25" s="6" t="s">
        <v>784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7" customFormat="1" x14ac:dyDescent="0.2">
      <c r="A26" s="7" t="s">
        <v>10</v>
      </c>
      <c r="B26" s="381" t="s">
        <v>819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7" customFormat="1" x14ac:dyDescent="0.2">
      <c r="A27" s="7" t="s">
        <v>4</v>
      </c>
      <c r="B27" s="381" t="s">
        <v>785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7" customFormat="1" x14ac:dyDescent="0.2">
      <c r="B28" s="38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7" customFormat="1" x14ac:dyDescent="0.3">
      <c r="A29" s="7" t="s">
        <v>821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">
      <c r="A30" s="7" t="s">
        <v>841</v>
      </c>
    </row>
  </sheetData>
  <sortState xmlns:xlrd2="http://schemas.microsoft.com/office/spreadsheetml/2017/richdata2" ref="A21:T22">
    <sortCondition ref="B21:B22"/>
  </sortState>
  <mergeCells count="11">
    <mergeCell ref="A23:C23"/>
    <mergeCell ref="A1:T1"/>
    <mergeCell ref="A4:C4"/>
    <mergeCell ref="H2:K2"/>
    <mergeCell ref="L2:O2"/>
    <mergeCell ref="P2:S2"/>
    <mergeCell ref="A2:A3"/>
    <mergeCell ref="B2:B3"/>
    <mergeCell ref="C2:C3"/>
    <mergeCell ref="T2:T3"/>
    <mergeCell ref="D2:G2"/>
  </mergeCells>
  <pageMargins left="0.7" right="0.7" top="0.75" bottom="0.75" header="0.3" footer="0.3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1ADF-984D-4DB6-B671-39DB77441757}">
  <dimension ref="A1:EJ67"/>
  <sheetViews>
    <sheetView showGridLines="0" tabSelected="1" zoomScale="120" zoomScaleNormal="120" zoomScaleSheetLayoutView="5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U1"/>
    </sheetView>
  </sheetViews>
  <sheetFormatPr defaultRowHeight="14.4" x14ac:dyDescent="0.3"/>
  <cols>
    <col min="1" max="1" width="11.5546875" customWidth="1"/>
    <col min="2" max="2" width="44.44140625" customWidth="1"/>
    <col min="3" max="3" width="23.44140625" customWidth="1"/>
    <col min="4" max="19" width="4.5546875" customWidth="1"/>
    <col min="20" max="20" width="29" customWidth="1"/>
    <col min="21" max="21" width="4.33203125" style="572" customWidth="1"/>
  </cols>
  <sheetData>
    <row r="1" spans="1:140" ht="39" customHeight="1" thickBot="1" x14ac:dyDescent="0.35">
      <c r="A1" s="1283" t="s">
        <v>877</v>
      </c>
      <c r="B1" s="1284"/>
      <c r="C1" s="1284"/>
      <c r="D1" s="1284"/>
      <c r="E1" s="1284"/>
      <c r="F1" s="1284"/>
      <c r="G1" s="1284"/>
      <c r="H1" s="1284"/>
      <c r="I1" s="1284"/>
      <c r="J1" s="1284"/>
      <c r="K1" s="1284"/>
      <c r="L1" s="1284"/>
      <c r="M1" s="1284"/>
      <c r="N1" s="1284"/>
      <c r="O1" s="1284"/>
      <c r="P1" s="1284"/>
      <c r="Q1" s="1284"/>
      <c r="R1" s="1284"/>
      <c r="S1" s="1284"/>
      <c r="T1" s="1284"/>
      <c r="U1" s="1285"/>
    </row>
    <row r="2" spans="1:140" ht="15" thickBot="1" x14ac:dyDescent="0.35">
      <c r="A2" s="1289" t="s">
        <v>1</v>
      </c>
      <c r="B2" s="1289" t="s">
        <v>2</v>
      </c>
      <c r="C2" s="1289" t="s">
        <v>3</v>
      </c>
      <c r="D2" s="1291" t="s">
        <v>769</v>
      </c>
      <c r="E2" s="1292"/>
      <c r="F2" s="1292"/>
      <c r="G2" s="1293"/>
      <c r="H2" s="1291" t="s">
        <v>795</v>
      </c>
      <c r="I2" s="1292"/>
      <c r="J2" s="1292"/>
      <c r="K2" s="1293"/>
      <c r="L2" s="1187" t="s">
        <v>771</v>
      </c>
      <c r="M2" s="1187"/>
      <c r="N2" s="1187"/>
      <c r="O2" s="1187"/>
      <c r="P2" s="1294" t="s">
        <v>772</v>
      </c>
      <c r="Q2" s="1295"/>
      <c r="R2" s="1295"/>
      <c r="S2" s="1295"/>
      <c r="T2" s="1296" t="s">
        <v>0</v>
      </c>
      <c r="U2" s="1281" t="s">
        <v>849</v>
      </c>
    </row>
    <row r="3" spans="1:140" ht="54.6" thickBot="1" x14ac:dyDescent="0.35">
      <c r="A3" s="1290"/>
      <c r="B3" s="1290"/>
      <c r="C3" s="1290"/>
      <c r="D3" s="293" t="s">
        <v>773</v>
      </c>
      <c r="E3" s="524" t="s">
        <v>774</v>
      </c>
      <c r="F3" s="524" t="s">
        <v>775</v>
      </c>
      <c r="G3" s="289" t="s">
        <v>776</v>
      </c>
      <c r="H3" s="293" t="s">
        <v>773</v>
      </c>
      <c r="I3" s="524" t="s">
        <v>774</v>
      </c>
      <c r="J3" s="524" t="s">
        <v>775</v>
      </c>
      <c r="K3" s="289" t="s">
        <v>776</v>
      </c>
      <c r="L3" s="293" t="s">
        <v>773</v>
      </c>
      <c r="M3" s="524" t="s">
        <v>774</v>
      </c>
      <c r="N3" s="524" t="s">
        <v>775</v>
      </c>
      <c r="O3" s="289" t="s">
        <v>776</v>
      </c>
      <c r="P3" s="293" t="s">
        <v>773</v>
      </c>
      <c r="Q3" s="524" t="s">
        <v>774</v>
      </c>
      <c r="R3" s="524" t="s">
        <v>775</v>
      </c>
      <c r="S3" s="289" t="s">
        <v>776</v>
      </c>
      <c r="T3" s="1297"/>
      <c r="U3" s="1282"/>
    </row>
    <row r="4" spans="1:140" s="4" customFormat="1" ht="14.25" customHeight="1" thickBot="1" x14ac:dyDescent="0.35">
      <c r="A4" s="1207" t="s">
        <v>777</v>
      </c>
      <c r="B4" s="1208"/>
      <c r="C4" s="1208"/>
      <c r="D4" s="147">
        <f>SUM(D5:D39)</f>
        <v>7</v>
      </c>
      <c r="E4" s="147">
        <f>SUM(E5:E39)</f>
        <v>9</v>
      </c>
      <c r="F4" s="147">
        <f>SUM(F5:F9)</f>
        <v>21</v>
      </c>
      <c r="G4" s="722">
        <v>36</v>
      </c>
      <c r="H4" s="147">
        <f>SUM(H5:H39)</f>
        <v>8</v>
      </c>
      <c r="I4" s="147">
        <f>SUM(I5:I39)</f>
        <v>14</v>
      </c>
      <c r="J4" s="147">
        <f>SUM(J5:J21)</f>
        <v>34</v>
      </c>
      <c r="K4" s="722">
        <v>58</v>
      </c>
      <c r="L4" s="147">
        <f>SUM(L5:L39)</f>
        <v>8</v>
      </c>
      <c r="M4" s="147">
        <f>SUM(M5:M39)</f>
        <v>12</v>
      </c>
      <c r="N4" s="147">
        <f>SUM(N5:N30)</f>
        <v>30</v>
      </c>
      <c r="O4" s="722">
        <v>42</v>
      </c>
      <c r="P4" s="147">
        <f>SUM(P5:P39)</f>
        <v>6</v>
      </c>
      <c r="Q4" s="147">
        <f>SUM(Q5:Q39)</f>
        <v>10</v>
      </c>
      <c r="R4" s="147">
        <f>SUM(R5:R38)</f>
        <v>30</v>
      </c>
      <c r="S4" s="722">
        <v>50</v>
      </c>
      <c r="T4" s="569"/>
      <c r="U4" s="571"/>
    </row>
    <row r="5" spans="1:140" x14ac:dyDescent="0.3">
      <c r="A5" s="300" t="s">
        <v>66</v>
      </c>
      <c r="B5" s="492" t="s">
        <v>67</v>
      </c>
      <c r="C5" s="321" t="s">
        <v>9</v>
      </c>
      <c r="D5" s="335">
        <v>2</v>
      </c>
      <c r="E5" s="332">
        <v>2</v>
      </c>
      <c r="F5" s="332">
        <v>6</v>
      </c>
      <c r="G5" s="340" t="s">
        <v>10</v>
      </c>
      <c r="H5" s="322"/>
      <c r="I5" s="323"/>
      <c r="J5" s="323"/>
      <c r="K5" s="324"/>
      <c r="L5" s="322"/>
      <c r="M5" s="323"/>
      <c r="N5" s="323"/>
      <c r="O5" s="324"/>
      <c r="P5" s="322"/>
      <c r="Q5" s="323"/>
      <c r="R5" s="323"/>
      <c r="S5" s="324"/>
      <c r="T5" s="320" t="s">
        <v>65</v>
      </c>
      <c r="U5" s="575"/>
    </row>
    <row r="6" spans="1:140" x14ac:dyDescent="0.3">
      <c r="A6" s="301" t="s">
        <v>21</v>
      </c>
      <c r="B6" s="493" t="s">
        <v>22</v>
      </c>
      <c r="C6" s="304" t="s">
        <v>9</v>
      </c>
      <c r="D6" s="336">
        <v>1</v>
      </c>
      <c r="E6" s="299">
        <v>1</v>
      </c>
      <c r="F6" s="299">
        <v>3</v>
      </c>
      <c r="G6" s="341" t="s">
        <v>10</v>
      </c>
      <c r="H6" s="328"/>
      <c r="I6" s="329"/>
      <c r="J6" s="329"/>
      <c r="K6" s="330"/>
      <c r="L6" s="328"/>
      <c r="M6" s="329"/>
      <c r="N6" s="329"/>
      <c r="O6" s="330"/>
      <c r="P6" s="328"/>
      <c r="Q6" s="329"/>
      <c r="R6" s="329"/>
      <c r="S6" s="330"/>
      <c r="T6" s="303" t="s">
        <v>20</v>
      </c>
      <c r="U6" s="576"/>
    </row>
    <row r="7" spans="1:140" x14ac:dyDescent="0.3">
      <c r="A7" s="924" t="s">
        <v>24</v>
      </c>
      <c r="B7" s="925" t="s">
        <v>25</v>
      </c>
      <c r="C7" s="926" t="s">
        <v>9</v>
      </c>
      <c r="D7" s="927">
        <v>2</v>
      </c>
      <c r="E7" s="928">
        <v>2</v>
      </c>
      <c r="F7" s="928">
        <v>6</v>
      </c>
      <c r="G7" s="929" t="s">
        <v>10</v>
      </c>
      <c r="H7" s="930"/>
      <c r="I7" s="931"/>
      <c r="J7" s="931"/>
      <c r="K7" s="932"/>
      <c r="L7" s="930"/>
      <c r="M7" s="931"/>
      <c r="N7" s="931"/>
      <c r="O7" s="932"/>
      <c r="P7" s="930"/>
      <c r="Q7" s="931"/>
      <c r="R7" s="931"/>
      <c r="S7" s="932"/>
      <c r="T7" s="936" t="s">
        <v>23</v>
      </c>
      <c r="U7" s="575"/>
    </row>
    <row r="8" spans="1:140" s="7" customFormat="1" ht="14.25" customHeight="1" x14ac:dyDescent="0.3">
      <c r="A8" s="938" t="s">
        <v>808</v>
      </c>
      <c r="B8" s="939" t="s">
        <v>809</v>
      </c>
      <c r="C8" s="940" t="s">
        <v>9</v>
      </c>
      <c r="D8" s="941">
        <v>0</v>
      </c>
      <c r="E8" s="942">
        <v>2</v>
      </c>
      <c r="F8" s="942">
        <v>0</v>
      </c>
      <c r="G8" s="943" t="s">
        <v>810</v>
      </c>
      <c r="H8" s="944"/>
      <c r="I8" s="942"/>
      <c r="J8" s="942"/>
      <c r="K8" s="945"/>
      <c r="L8" s="944"/>
      <c r="M8" s="942"/>
      <c r="N8" s="942"/>
      <c r="O8" s="945"/>
      <c r="P8" s="944"/>
      <c r="Q8" s="942"/>
      <c r="R8" s="942"/>
      <c r="S8" s="945"/>
      <c r="T8" s="258" t="s">
        <v>833</v>
      </c>
      <c r="U8" s="946"/>
    </row>
    <row r="9" spans="1:140" s="7" customFormat="1" ht="14.25" customHeight="1" x14ac:dyDescent="0.3">
      <c r="A9" s="536" t="s">
        <v>41</v>
      </c>
      <c r="B9" s="902" t="s">
        <v>42</v>
      </c>
      <c r="C9" s="528" t="s">
        <v>9</v>
      </c>
      <c r="D9" s="964">
        <v>2</v>
      </c>
      <c r="E9" s="965">
        <v>2</v>
      </c>
      <c r="F9" s="965">
        <v>6</v>
      </c>
      <c r="G9" s="966" t="s">
        <v>10</v>
      </c>
      <c r="H9" s="532"/>
      <c r="I9" s="533"/>
      <c r="J9" s="533"/>
      <c r="K9" s="534"/>
      <c r="L9" s="967"/>
      <c r="M9" s="968"/>
      <c r="N9" s="541"/>
      <c r="O9" s="542"/>
      <c r="P9" s="540"/>
      <c r="Q9" s="541"/>
      <c r="R9" s="541"/>
      <c r="S9" s="542"/>
      <c r="T9" s="535" t="s">
        <v>11</v>
      </c>
      <c r="U9" s="577" t="s">
        <v>847</v>
      </c>
    </row>
    <row r="10" spans="1:140" x14ac:dyDescent="0.3">
      <c r="A10" s="536" t="s">
        <v>12</v>
      </c>
      <c r="B10" s="902" t="s">
        <v>13</v>
      </c>
      <c r="C10" s="528" t="s">
        <v>9</v>
      </c>
      <c r="D10" s="529"/>
      <c r="E10" s="530"/>
      <c r="F10" s="530">
        <v>6</v>
      </c>
      <c r="G10" s="531"/>
      <c r="H10" s="532"/>
      <c r="I10" s="533"/>
      <c r="J10" s="533"/>
      <c r="K10" s="534"/>
      <c r="L10" s="532"/>
      <c r="M10" s="533"/>
      <c r="N10" s="533"/>
      <c r="O10" s="534"/>
      <c r="P10" s="532"/>
      <c r="Q10" s="533"/>
      <c r="R10" s="533"/>
      <c r="S10" s="534"/>
      <c r="T10" s="535" t="s">
        <v>11</v>
      </c>
      <c r="U10" s="576"/>
    </row>
    <row r="11" spans="1:140" s="522" customFormat="1" x14ac:dyDescent="0.3">
      <c r="A11" s="543" t="s">
        <v>18</v>
      </c>
      <c r="B11" s="955" t="s">
        <v>19</v>
      </c>
      <c r="C11" s="956" t="s">
        <v>9</v>
      </c>
      <c r="D11" s="957"/>
      <c r="E11" s="958"/>
      <c r="F11" s="958">
        <v>3</v>
      </c>
      <c r="G11" s="959"/>
      <c r="H11" s="960"/>
      <c r="I11" s="961"/>
      <c r="J11" s="961"/>
      <c r="K11" s="962"/>
      <c r="L11" s="960"/>
      <c r="M11" s="961"/>
      <c r="N11" s="961"/>
      <c r="O11" s="962"/>
      <c r="P11" s="960"/>
      <c r="Q11" s="961"/>
      <c r="R11" s="961"/>
      <c r="S11" s="962"/>
      <c r="T11" s="963" t="s">
        <v>17</v>
      </c>
      <c r="U11" s="937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</row>
    <row r="12" spans="1:140" s="522" customFormat="1" x14ac:dyDescent="0.3">
      <c r="A12" s="527" t="s">
        <v>33</v>
      </c>
      <c r="B12" s="902" t="s">
        <v>34</v>
      </c>
      <c r="C12" s="528" t="s">
        <v>9</v>
      </c>
      <c r="D12" s="529"/>
      <c r="E12" s="530"/>
      <c r="F12" s="530">
        <v>6</v>
      </c>
      <c r="G12" s="531"/>
      <c r="H12" s="532"/>
      <c r="I12" s="533"/>
      <c r="J12" s="533"/>
      <c r="K12" s="534"/>
      <c r="L12" s="532"/>
      <c r="M12" s="533"/>
      <c r="N12" s="533"/>
      <c r="O12" s="534"/>
      <c r="P12" s="532"/>
      <c r="Q12" s="533"/>
      <c r="R12" s="533"/>
      <c r="S12" s="534"/>
      <c r="T12" s="535" t="s">
        <v>32</v>
      </c>
      <c r="U12" s="576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</row>
    <row r="13" spans="1:140" s="523" customFormat="1" ht="15" thickBot="1" x14ac:dyDescent="0.35">
      <c r="A13" s="947" t="s">
        <v>73</v>
      </c>
      <c r="B13" s="948" t="s">
        <v>74</v>
      </c>
      <c r="C13" s="949" t="s">
        <v>9</v>
      </c>
      <c r="D13" s="969"/>
      <c r="E13" s="970"/>
      <c r="F13" s="970">
        <v>6</v>
      </c>
      <c r="G13" s="971"/>
      <c r="H13" s="950"/>
      <c r="I13" s="951"/>
      <c r="J13" s="951"/>
      <c r="K13" s="952"/>
      <c r="L13" s="950"/>
      <c r="M13" s="951"/>
      <c r="N13" s="951"/>
      <c r="O13" s="952"/>
      <c r="P13" s="950"/>
      <c r="Q13" s="951"/>
      <c r="R13" s="951"/>
      <c r="S13" s="952"/>
      <c r="T13" s="953" t="s">
        <v>72</v>
      </c>
      <c r="U13" s="972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</row>
    <row r="14" spans="1:140" s="439" customFormat="1" ht="37.5" customHeight="1" x14ac:dyDescent="0.3">
      <c r="A14" s="980" t="s">
        <v>79</v>
      </c>
      <c r="B14" s="981" t="s">
        <v>80</v>
      </c>
      <c r="C14" s="1155" t="s">
        <v>870</v>
      </c>
      <c r="D14" s="982"/>
      <c r="E14" s="983"/>
      <c r="F14" s="983"/>
      <c r="G14" s="984"/>
      <c r="H14" s="985">
        <v>0</v>
      </c>
      <c r="I14" s="986">
        <v>4</v>
      </c>
      <c r="J14" s="986">
        <v>6</v>
      </c>
      <c r="K14" s="987" t="s">
        <v>4</v>
      </c>
      <c r="L14" s="985"/>
      <c r="M14" s="986"/>
      <c r="N14" s="986"/>
      <c r="O14" s="987"/>
      <c r="P14" s="988"/>
      <c r="Q14" s="989"/>
      <c r="R14" s="986"/>
      <c r="S14" s="987"/>
      <c r="T14" s="990" t="s">
        <v>11</v>
      </c>
      <c r="U14" s="579"/>
    </row>
    <row r="15" spans="1:140" x14ac:dyDescent="0.3">
      <c r="A15" s="307" t="s">
        <v>37</v>
      </c>
      <c r="B15" s="495" t="s">
        <v>38</v>
      </c>
      <c r="C15" s="309" t="s">
        <v>9</v>
      </c>
      <c r="D15" s="345"/>
      <c r="E15" s="349"/>
      <c r="F15" s="349"/>
      <c r="G15" s="347"/>
      <c r="H15" s="310">
        <v>2</v>
      </c>
      <c r="I15" s="311">
        <v>2</v>
      </c>
      <c r="J15" s="311">
        <v>6</v>
      </c>
      <c r="K15" s="312" t="s">
        <v>10</v>
      </c>
      <c r="L15" s="310"/>
      <c r="M15" s="311"/>
      <c r="N15" s="311"/>
      <c r="O15" s="312"/>
      <c r="P15" s="310"/>
      <c r="Q15" s="311"/>
      <c r="R15" s="311"/>
      <c r="S15" s="312"/>
      <c r="T15" s="308" t="s">
        <v>20</v>
      </c>
      <c r="U15" s="575"/>
    </row>
    <row r="16" spans="1:140" x14ac:dyDescent="0.3">
      <c r="A16" s="302" t="s">
        <v>35</v>
      </c>
      <c r="B16" s="493" t="s">
        <v>36</v>
      </c>
      <c r="C16" s="304" t="s">
        <v>9</v>
      </c>
      <c r="D16" s="337"/>
      <c r="E16" s="298"/>
      <c r="F16" s="298"/>
      <c r="G16" s="342"/>
      <c r="H16" s="325">
        <v>1</v>
      </c>
      <c r="I16" s="326">
        <v>1</v>
      </c>
      <c r="J16" s="326">
        <v>3</v>
      </c>
      <c r="K16" s="327" t="s">
        <v>10</v>
      </c>
      <c r="L16" s="328"/>
      <c r="M16" s="329"/>
      <c r="N16" s="329"/>
      <c r="O16" s="330"/>
      <c r="P16" s="328"/>
      <c r="Q16" s="329"/>
      <c r="R16" s="329"/>
      <c r="S16" s="330"/>
      <c r="T16" s="303" t="s">
        <v>17</v>
      </c>
      <c r="U16" s="576"/>
    </row>
    <row r="17" spans="1:140" x14ac:dyDescent="0.3">
      <c r="A17" s="302"/>
      <c r="B17" s="493" t="s">
        <v>859</v>
      </c>
      <c r="C17" s="304" t="s">
        <v>9</v>
      </c>
      <c r="D17" s="337"/>
      <c r="E17" s="298"/>
      <c r="F17" s="298"/>
      <c r="G17" s="342"/>
      <c r="H17" s="325">
        <v>1</v>
      </c>
      <c r="I17" s="326">
        <v>1</v>
      </c>
      <c r="J17" s="326">
        <v>3</v>
      </c>
      <c r="K17" s="53" t="s">
        <v>10</v>
      </c>
      <c r="L17" s="328"/>
      <c r="M17" s="329"/>
      <c r="N17" s="329"/>
      <c r="O17" s="330"/>
      <c r="P17" s="328"/>
      <c r="Q17" s="329"/>
      <c r="R17" s="329"/>
      <c r="S17" s="330"/>
      <c r="T17" s="303" t="s">
        <v>45</v>
      </c>
      <c r="U17" s="576"/>
    </row>
    <row r="18" spans="1:140" x14ac:dyDescent="0.3">
      <c r="A18" s="302" t="s">
        <v>15</v>
      </c>
      <c r="B18" s="493" t="s">
        <v>16</v>
      </c>
      <c r="C18" s="304" t="s">
        <v>9</v>
      </c>
      <c r="D18" s="337"/>
      <c r="E18" s="298"/>
      <c r="F18" s="298"/>
      <c r="G18" s="342"/>
      <c r="H18" s="325">
        <v>2</v>
      </c>
      <c r="I18" s="326">
        <v>2</v>
      </c>
      <c r="J18" s="326">
        <v>6</v>
      </c>
      <c r="K18" s="327" t="s">
        <v>10</v>
      </c>
      <c r="L18" s="328"/>
      <c r="M18" s="329"/>
      <c r="N18" s="329"/>
      <c r="O18" s="330"/>
      <c r="P18" s="328"/>
      <c r="Q18" s="329"/>
      <c r="R18" s="329"/>
      <c r="S18" s="330"/>
      <c r="T18" s="303" t="s">
        <v>14</v>
      </c>
      <c r="U18" s="576"/>
    </row>
    <row r="19" spans="1:140" x14ac:dyDescent="0.3">
      <c r="A19" s="307" t="s">
        <v>55</v>
      </c>
      <c r="B19" s="495" t="s">
        <v>56</v>
      </c>
      <c r="C19" s="684" t="s">
        <v>9</v>
      </c>
      <c r="D19" s="345"/>
      <c r="E19" s="349"/>
      <c r="F19" s="349"/>
      <c r="G19" s="347"/>
      <c r="H19" s="688">
        <v>0</v>
      </c>
      <c r="I19" s="689">
        <v>0</v>
      </c>
      <c r="J19" s="689">
        <v>4</v>
      </c>
      <c r="K19" s="690" t="s">
        <v>10</v>
      </c>
      <c r="L19" s="688"/>
      <c r="M19" s="689"/>
      <c r="N19" s="689"/>
      <c r="O19" s="690"/>
      <c r="P19" s="691"/>
      <c r="Q19" s="692"/>
      <c r="R19" s="689"/>
      <c r="S19" s="690"/>
      <c r="T19" s="308" t="s">
        <v>20</v>
      </c>
      <c r="U19" s="576"/>
    </row>
    <row r="20" spans="1:140" x14ac:dyDescent="0.3">
      <c r="A20" s="302" t="s">
        <v>59</v>
      </c>
      <c r="B20" s="493" t="s">
        <v>60</v>
      </c>
      <c r="C20" s="685" t="s">
        <v>9</v>
      </c>
      <c r="D20" s="337"/>
      <c r="E20" s="298"/>
      <c r="F20" s="298"/>
      <c r="G20" s="342"/>
      <c r="H20" s="693">
        <v>2</v>
      </c>
      <c r="I20" s="694">
        <v>2</v>
      </c>
      <c r="J20" s="694">
        <v>6</v>
      </c>
      <c r="K20" s="695" t="s">
        <v>10</v>
      </c>
      <c r="L20" s="693"/>
      <c r="M20" s="694"/>
      <c r="N20" s="694"/>
      <c r="O20" s="695"/>
      <c r="P20" s="696"/>
      <c r="Q20" s="697"/>
      <c r="R20" s="694"/>
      <c r="S20" s="695"/>
      <c r="T20" s="303" t="s">
        <v>20</v>
      </c>
      <c r="U20" s="576"/>
    </row>
    <row r="21" spans="1:140" s="7" customFormat="1" ht="14.25" customHeight="1" x14ac:dyDescent="0.3">
      <c r="A21" s="973" t="s">
        <v>811</v>
      </c>
      <c r="B21" s="974" t="s">
        <v>812</v>
      </c>
      <c r="C21" s="975" t="s">
        <v>9</v>
      </c>
      <c r="D21" s="976"/>
      <c r="E21" s="977"/>
      <c r="F21" s="977"/>
      <c r="G21" s="586"/>
      <c r="H21" s="978">
        <v>0</v>
      </c>
      <c r="I21" s="977">
        <v>2</v>
      </c>
      <c r="J21" s="977">
        <v>0</v>
      </c>
      <c r="K21" s="979" t="s">
        <v>810</v>
      </c>
      <c r="L21" s="978"/>
      <c r="M21" s="977"/>
      <c r="N21" s="977"/>
      <c r="O21" s="979"/>
      <c r="P21" s="978"/>
      <c r="Q21" s="977"/>
      <c r="R21" s="977"/>
      <c r="S21" s="979"/>
      <c r="T21" s="258" t="s">
        <v>833</v>
      </c>
      <c r="U21" s="577"/>
    </row>
    <row r="22" spans="1:140" s="523" customFormat="1" x14ac:dyDescent="0.3">
      <c r="A22" s="536" t="s">
        <v>27</v>
      </c>
      <c r="B22" s="902" t="s">
        <v>28</v>
      </c>
      <c r="C22" s="528" t="s">
        <v>9</v>
      </c>
      <c r="D22" s="537"/>
      <c r="E22" s="538"/>
      <c r="F22" s="538"/>
      <c r="G22" s="539"/>
      <c r="H22" s="540"/>
      <c r="I22" s="541"/>
      <c r="J22" s="541">
        <v>6</v>
      </c>
      <c r="K22" s="542"/>
      <c r="L22" s="532"/>
      <c r="M22" s="533"/>
      <c r="N22" s="533"/>
      <c r="O22" s="534"/>
      <c r="P22" s="532"/>
      <c r="Q22" s="533"/>
      <c r="R22" s="533"/>
      <c r="S22" s="534"/>
      <c r="T22" s="535" t="s">
        <v>26</v>
      </c>
      <c r="U22" s="576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</row>
    <row r="23" spans="1:140" s="523" customFormat="1" x14ac:dyDescent="0.3">
      <c r="A23" s="536" t="s">
        <v>47</v>
      </c>
      <c r="B23" s="902" t="s">
        <v>48</v>
      </c>
      <c r="C23" s="528" t="s">
        <v>9</v>
      </c>
      <c r="D23" s="537"/>
      <c r="E23" s="538"/>
      <c r="F23" s="538"/>
      <c r="G23" s="539"/>
      <c r="H23" s="540"/>
      <c r="I23" s="541"/>
      <c r="J23" s="541">
        <v>6</v>
      </c>
      <c r="K23" s="542"/>
      <c r="L23" s="532"/>
      <c r="M23" s="533"/>
      <c r="N23" s="533"/>
      <c r="O23" s="534"/>
      <c r="P23" s="532"/>
      <c r="Q23" s="533"/>
      <c r="R23" s="533"/>
      <c r="S23" s="534"/>
      <c r="T23" s="535" t="s">
        <v>46</v>
      </c>
      <c r="U23" s="576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</row>
    <row r="24" spans="1:140" s="523" customFormat="1" x14ac:dyDescent="0.3">
      <c r="A24" s="991" t="s">
        <v>53</v>
      </c>
      <c r="B24" s="955" t="s">
        <v>54</v>
      </c>
      <c r="C24" s="992" t="s">
        <v>9</v>
      </c>
      <c r="D24" s="993"/>
      <c r="E24" s="994"/>
      <c r="F24" s="994"/>
      <c r="G24" s="995"/>
      <c r="H24" s="996"/>
      <c r="I24" s="997"/>
      <c r="J24" s="997">
        <v>6</v>
      </c>
      <c r="K24" s="998"/>
      <c r="L24" s="996"/>
      <c r="M24" s="997"/>
      <c r="N24" s="997"/>
      <c r="O24" s="998"/>
      <c r="P24" s="996"/>
      <c r="Q24" s="997"/>
      <c r="R24" s="997"/>
      <c r="S24" s="998"/>
      <c r="T24" s="963" t="s">
        <v>52</v>
      </c>
      <c r="U24" s="937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</row>
    <row r="25" spans="1:140" s="523" customFormat="1" ht="15" thickBot="1" x14ac:dyDescent="0.35">
      <c r="A25" s="556" t="s">
        <v>68</v>
      </c>
      <c r="B25" s="904" t="s">
        <v>69</v>
      </c>
      <c r="C25" s="686" t="s">
        <v>9</v>
      </c>
      <c r="D25" s="558"/>
      <c r="E25" s="559"/>
      <c r="F25" s="559"/>
      <c r="G25" s="560"/>
      <c r="H25" s="698"/>
      <c r="I25" s="699"/>
      <c r="J25" s="699">
        <v>6</v>
      </c>
      <c r="K25" s="700"/>
      <c r="L25" s="698"/>
      <c r="M25" s="699"/>
      <c r="N25" s="699"/>
      <c r="O25" s="700"/>
      <c r="P25" s="698"/>
      <c r="Q25" s="699"/>
      <c r="R25" s="699"/>
      <c r="S25" s="700"/>
      <c r="T25" s="565" t="s">
        <v>17</v>
      </c>
      <c r="U25" s="578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</row>
    <row r="26" spans="1:140" ht="30.6" x14ac:dyDescent="0.3">
      <c r="A26" s="440" t="s">
        <v>85</v>
      </c>
      <c r="B26" s="496" t="s">
        <v>86</v>
      </c>
      <c r="C26" s="687" t="s">
        <v>871</v>
      </c>
      <c r="D26" s="443"/>
      <c r="E26" s="444"/>
      <c r="F26" s="444"/>
      <c r="G26" s="445"/>
      <c r="H26" s="701"/>
      <c r="I26" s="702"/>
      <c r="J26" s="702"/>
      <c r="K26" s="703"/>
      <c r="L26" s="701">
        <v>0</v>
      </c>
      <c r="M26" s="702">
        <v>4</v>
      </c>
      <c r="N26" s="702">
        <v>6</v>
      </c>
      <c r="O26" s="703" t="s">
        <v>4</v>
      </c>
      <c r="P26" s="701"/>
      <c r="Q26" s="702"/>
      <c r="R26" s="702"/>
      <c r="S26" s="703"/>
      <c r="T26" s="441" t="s">
        <v>20</v>
      </c>
      <c r="U26" s="575"/>
    </row>
    <row r="27" spans="1:140" x14ac:dyDescent="0.3">
      <c r="A27" s="307" t="s">
        <v>87</v>
      </c>
      <c r="B27" s="495" t="s">
        <v>88</v>
      </c>
      <c r="C27" s="309" t="s">
        <v>9</v>
      </c>
      <c r="D27" s="345"/>
      <c r="E27" s="349"/>
      <c r="F27" s="349"/>
      <c r="G27" s="347"/>
      <c r="H27" s="688"/>
      <c r="I27" s="689"/>
      <c r="J27" s="689"/>
      <c r="K27" s="690"/>
      <c r="L27" s="688">
        <v>2</v>
      </c>
      <c r="M27" s="689">
        <v>2</v>
      </c>
      <c r="N27" s="689">
        <v>6</v>
      </c>
      <c r="O27" s="690" t="s">
        <v>10</v>
      </c>
      <c r="P27" s="688"/>
      <c r="Q27" s="689"/>
      <c r="R27" s="689"/>
      <c r="S27" s="690"/>
      <c r="T27" s="308" t="s">
        <v>17</v>
      </c>
      <c r="U27" s="576"/>
    </row>
    <row r="28" spans="1:140" x14ac:dyDescent="0.3">
      <c r="A28" s="302" t="s">
        <v>57</v>
      </c>
      <c r="B28" s="493" t="s">
        <v>58</v>
      </c>
      <c r="C28" s="304" t="s">
        <v>9</v>
      </c>
      <c r="D28" s="337"/>
      <c r="E28" s="298"/>
      <c r="F28" s="298"/>
      <c r="G28" s="342"/>
      <c r="H28" s="693"/>
      <c r="I28" s="694"/>
      <c r="J28" s="694"/>
      <c r="K28" s="695"/>
      <c r="L28" s="693">
        <v>2</v>
      </c>
      <c r="M28" s="694">
        <v>2</v>
      </c>
      <c r="N28" s="694">
        <v>6</v>
      </c>
      <c r="O28" s="695" t="s">
        <v>10</v>
      </c>
      <c r="P28" s="693"/>
      <c r="Q28" s="694"/>
      <c r="R28" s="694"/>
      <c r="S28" s="695"/>
      <c r="T28" s="303" t="s">
        <v>52</v>
      </c>
      <c r="U28" s="576"/>
    </row>
    <row r="29" spans="1:140" x14ac:dyDescent="0.3">
      <c r="A29" s="302" t="s">
        <v>30</v>
      </c>
      <c r="B29" s="493" t="s">
        <v>31</v>
      </c>
      <c r="C29" s="304" t="s">
        <v>9</v>
      </c>
      <c r="D29" s="337"/>
      <c r="E29" s="298"/>
      <c r="F29" s="298"/>
      <c r="G29" s="342"/>
      <c r="H29" s="693"/>
      <c r="I29" s="694"/>
      <c r="J29" s="694"/>
      <c r="K29" s="695"/>
      <c r="L29" s="693">
        <v>2</v>
      </c>
      <c r="M29" s="694">
        <v>2</v>
      </c>
      <c r="N29" s="694">
        <v>6</v>
      </c>
      <c r="O29" s="695" t="s">
        <v>10</v>
      </c>
      <c r="P29" s="693"/>
      <c r="Q29" s="694"/>
      <c r="R29" s="694"/>
      <c r="S29" s="695"/>
      <c r="T29" s="303" t="s">
        <v>29</v>
      </c>
      <c r="U29" s="576"/>
    </row>
    <row r="30" spans="1:140" x14ac:dyDescent="0.3">
      <c r="A30" s="924" t="s">
        <v>39</v>
      </c>
      <c r="B30" s="925" t="s">
        <v>40</v>
      </c>
      <c r="C30" s="926" t="s">
        <v>9</v>
      </c>
      <c r="D30" s="927"/>
      <c r="E30" s="928"/>
      <c r="F30" s="928"/>
      <c r="G30" s="929"/>
      <c r="H30" s="930"/>
      <c r="I30" s="931"/>
      <c r="J30" s="931"/>
      <c r="K30" s="932"/>
      <c r="L30" s="933">
        <v>2</v>
      </c>
      <c r="M30" s="934">
        <v>2</v>
      </c>
      <c r="N30" s="934">
        <v>6</v>
      </c>
      <c r="O30" s="935" t="s">
        <v>10</v>
      </c>
      <c r="P30" s="933"/>
      <c r="Q30" s="934"/>
      <c r="R30" s="934"/>
      <c r="S30" s="935"/>
      <c r="T30" s="936" t="s">
        <v>23</v>
      </c>
      <c r="U30" s="937"/>
    </row>
    <row r="31" spans="1:140" s="523" customFormat="1" ht="15" thickBot="1" x14ac:dyDescent="0.35">
      <c r="A31" s="544" t="s">
        <v>43</v>
      </c>
      <c r="B31" s="903" t="s">
        <v>44</v>
      </c>
      <c r="C31" s="545" t="s">
        <v>9</v>
      </c>
      <c r="D31" s="546"/>
      <c r="E31" s="547"/>
      <c r="F31" s="547"/>
      <c r="G31" s="548"/>
      <c r="H31" s="549"/>
      <c r="I31" s="550"/>
      <c r="J31" s="550"/>
      <c r="K31" s="551"/>
      <c r="L31" s="552"/>
      <c r="M31" s="553"/>
      <c r="N31" s="553">
        <v>6</v>
      </c>
      <c r="O31" s="554"/>
      <c r="P31" s="552"/>
      <c r="Q31" s="553"/>
      <c r="R31" s="553"/>
      <c r="S31" s="554"/>
      <c r="T31" s="555" t="s">
        <v>20</v>
      </c>
      <c r="U31" s="578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</row>
    <row r="32" spans="1:140" s="439" customFormat="1" ht="30.6" x14ac:dyDescent="0.3">
      <c r="A32" s="440" t="s">
        <v>94</v>
      </c>
      <c r="B32" s="496" t="s">
        <v>95</v>
      </c>
      <c r="C32" s="442" t="s">
        <v>872</v>
      </c>
      <c r="D32" s="446"/>
      <c r="E32" s="447"/>
      <c r="F32" s="447"/>
      <c r="G32" s="448"/>
      <c r="H32" s="704"/>
      <c r="I32" s="705"/>
      <c r="J32" s="705"/>
      <c r="K32" s="706"/>
      <c r="L32" s="704"/>
      <c r="M32" s="705"/>
      <c r="N32" s="705"/>
      <c r="O32" s="706"/>
      <c r="P32" s="707">
        <v>0</v>
      </c>
      <c r="Q32" s="708">
        <v>4</v>
      </c>
      <c r="R32" s="708">
        <v>6</v>
      </c>
      <c r="S32" s="709" t="s">
        <v>4</v>
      </c>
      <c r="T32" s="441" t="s">
        <v>17</v>
      </c>
      <c r="U32" s="579"/>
    </row>
    <row r="33" spans="1:140" x14ac:dyDescent="0.3">
      <c r="A33" s="307" t="s">
        <v>92</v>
      </c>
      <c r="B33" s="495" t="s">
        <v>93</v>
      </c>
      <c r="C33" s="309" t="s">
        <v>9</v>
      </c>
      <c r="D33" s="346"/>
      <c r="E33" s="350"/>
      <c r="F33" s="350"/>
      <c r="G33" s="348"/>
      <c r="H33" s="710"/>
      <c r="I33" s="711"/>
      <c r="J33" s="711"/>
      <c r="K33" s="712"/>
      <c r="L33" s="710"/>
      <c r="M33" s="711"/>
      <c r="N33" s="711"/>
      <c r="O33" s="712"/>
      <c r="P33" s="713">
        <v>2</v>
      </c>
      <c r="Q33" s="714">
        <v>2</v>
      </c>
      <c r="R33" s="714">
        <v>6</v>
      </c>
      <c r="S33" s="715" t="s">
        <v>10</v>
      </c>
      <c r="T33" s="308" t="s">
        <v>91</v>
      </c>
      <c r="U33" s="576"/>
    </row>
    <row r="34" spans="1:140" x14ac:dyDescent="0.3">
      <c r="A34" s="302" t="s">
        <v>7</v>
      </c>
      <c r="B34" s="493" t="s">
        <v>8</v>
      </c>
      <c r="C34" s="304" t="s">
        <v>9</v>
      </c>
      <c r="D34" s="338"/>
      <c r="E34" s="297"/>
      <c r="F34" s="297"/>
      <c r="G34" s="343"/>
      <c r="H34" s="716"/>
      <c r="I34" s="717"/>
      <c r="J34" s="717"/>
      <c r="K34" s="718"/>
      <c r="L34" s="716"/>
      <c r="M34" s="717"/>
      <c r="N34" s="717"/>
      <c r="O34" s="718"/>
      <c r="P34" s="719">
        <v>2</v>
      </c>
      <c r="Q34" s="720">
        <v>2</v>
      </c>
      <c r="R34" s="720">
        <v>6</v>
      </c>
      <c r="S34" s="721" t="s">
        <v>10</v>
      </c>
      <c r="T34" s="303" t="s">
        <v>6</v>
      </c>
      <c r="U34" s="576"/>
    </row>
    <row r="35" spans="1:140" x14ac:dyDescent="0.3">
      <c r="A35" s="302" t="s">
        <v>50</v>
      </c>
      <c r="B35" s="493" t="s">
        <v>51</v>
      </c>
      <c r="C35" s="304" t="s">
        <v>9</v>
      </c>
      <c r="D35" s="338"/>
      <c r="E35" s="297"/>
      <c r="F35" s="297"/>
      <c r="G35" s="343"/>
      <c r="H35" s="716"/>
      <c r="I35" s="717"/>
      <c r="J35" s="717"/>
      <c r="K35" s="718"/>
      <c r="L35" s="716"/>
      <c r="M35" s="717"/>
      <c r="N35" s="717"/>
      <c r="O35" s="718"/>
      <c r="P35" s="719">
        <v>2</v>
      </c>
      <c r="Q35" s="720">
        <v>2</v>
      </c>
      <c r="R35" s="720">
        <v>6</v>
      </c>
      <c r="S35" s="721" t="s">
        <v>10</v>
      </c>
      <c r="T35" s="303" t="s">
        <v>49</v>
      </c>
      <c r="U35" s="576"/>
    </row>
    <row r="36" spans="1:140" x14ac:dyDescent="0.3">
      <c r="A36" s="307" t="s">
        <v>100</v>
      </c>
      <c r="B36" s="308" t="s">
        <v>101</v>
      </c>
      <c r="C36" s="309" t="s">
        <v>9</v>
      </c>
      <c r="D36" s="346"/>
      <c r="E36" s="350"/>
      <c r="F36" s="350"/>
      <c r="G36" s="348"/>
      <c r="H36" s="713"/>
      <c r="I36" s="714"/>
      <c r="J36" s="714"/>
      <c r="K36" s="715"/>
      <c r="L36" s="710"/>
      <c r="M36" s="711"/>
      <c r="N36" s="711"/>
      <c r="O36" s="712"/>
      <c r="P36" s="713">
        <v>0</v>
      </c>
      <c r="Q36" s="714">
        <v>0</v>
      </c>
      <c r="R36" s="714">
        <v>2</v>
      </c>
      <c r="S36" s="715" t="s">
        <v>10</v>
      </c>
      <c r="T36" s="308" t="s">
        <v>11</v>
      </c>
      <c r="U36" s="575"/>
    </row>
    <row r="37" spans="1:140" x14ac:dyDescent="0.3">
      <c r="A37" s="302" t="s">
        <v>102</v>
      </c>
      <c r="B37" s="303" t="s">
        <v>103</v>
      </c>
      <c r="C37" s="304" t="s">
        <v>9</v>
      </c>
      <c r="D37" s="338"/>
      <c r="E37" s="297"/>
      <c r="F37" s="297"/>
      <c r="G37" s="343"/>
      <c r="H37" s="716"/>
      <c r="I37" s="717"/>
      <c r="J37" s="717"/>
      <c r="K37" s="718"/>
      <c r="L37" s="719"/>
      <c r="M37" s="720"/>
      <c r="N37" s="720"/>
      <c r="O37" s="721"/>
      <c r="P37" s="719">
        <v>0</v>
      </c>
      <c r="Q37" s="720">
        <v>0</v>
      </c>
      <c r="R37" s="720">
        <v>2</v>
      </c>
      <c r="S37" s="721" t="s">
        <v>10</v>
      </c>
      <c r="T37" s="303" t="s">
        <v>20</v>
      </c>
      <c r="U37" s="576"/>
    </row>
    <row r="38" spans="1:140" x14ac:dyDescent="0.3">
      <c r="A38" s="302" t="s">
        <v>104</v>
      </c>
      <c r="B38" s="303" t="s">
        <v>105</v>
      </c>
      <c r="C38" s="304" t="s">
        <v>9</v>
      </c>
      <c r="D38" s="338"/>
      <c r="E38" s="297"/>
      <c r="F38" s="297"/>
      <c r="G38" s="343"/>
      <c r="H38" s="716"/>
      <c r="I38" s="717"/>
      <c r="J38" s="717"/>
      <c r="K38" s="718"/>
      <c r="L38" s="716"/>
      <c r="M38" s="717"/>
      <c r="N38" s="717"/>
      <c r="O38" s="718"/>
      <c r="P38" s="719">
        <v>0</v>
      </c>
      <c r="Q38" s="720">
        <v>0</v>
      </c>
      <c r="R38" s="720">
        <v>2</v>
      </c>
      <c r="S38" s="721" t="s">
        <v>10</v>
      </c>
      <c r="T38" s="303" t="s">
        <v>17</v>
      </c>
      <c r="U38" s="576"/>
    </row>
    <row r="39" spans="1:140" s="523" customFormat="1" ht="15.75" customHeight="1" thickBot="1" x14ac:dyDescent="0.35">
      <c r="A39" s="556" t="s">
        <v>106</v>
      </c>
      <c r="B39" s="904" t="s">
        <v>107</v>
      </c>
      <c r="C39" s="557" t="s">
        <v>9</v>
      </c>
      <c r="D39" s="566"/>
      <c r="E39" s="567"/>
      <c r="F39" s="567"/>
      <c r="G39" s="568"/>
      <c r="H39" s="562"/>
      <c r="I39" s="563"/>
      <c r="J39" s="563"/>
      <c r="K39" s="564"/>
      <c r="L39" s="562"/>
      <c r="M39" s="563"/>
      <c r="N39" s="563"/>
      <c r="O39" s="564"/>
      <c r="P39" s="562"/>
      <c r="Q39" s="563"/>
      <c r="R39" s="561">
        <v>20</v>
      </c>
      <c r="S39" s="564"/>
      <c r="T39" s="565" t="s">
        <v>11</v>
      </c>
      <c r="U39" s="580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</row>
    <row r="40" spans="1:140" ht="15" thickBot="1" x14ac:dyDescent="0.35">
      <c r="A40" s="1194" t="s">
        <v>781</v>
      </c>
      <c r="B40" s="1195"/>
      <c r="C40" s="1195"/>
      <c r="D40" s="260"/>
      <c r="E40" s="260"/>
      <c r="F40" s="259">
        <v>6</v>
      </c>
      <c r="G40" s="525"/>
      <c r="H40" s="525"/>
      <c r="I40" s="525"/>
      <c r="J40" s="525"/>
      <c r="K40" s="260"/>
      <c r="L40" s="260"/>
      <c r="M40" s="260"/>
      <c r="N40" s="259">
        <v>3</v>
      </c>
      <c r="O40" s="259"/>
      <c r="P40" s="259"/>
      <c r="Q40" s="259"/>
      <c r="R40" s="259">
        <v>3</v>
      </c>
      <c r="S40" s="722">
        <v>12</v>
      </c>
      <c r="T40" s="570"/>
      <c r="U40" s="573"/>
    </row>
    <row r="41" spans="1:140" x14ac:dyDescent="0.3">
      <c r="A41" s="331" t="s">
        <v>75</v>
      </c>
      <c r="B41" s="492" t="s">
        <v>76</v>
      </c>
      <c r="C41" s="321" t="s">
        <v>34</v>
      </c>
      <c r="D41" s="723">
        <v>1</v>
      </c>
      <c r="E41" s="724">
        <v>1</v>
      </c>
      <c r="F41" s="724">
        <v>3</v>
      </c>
      <c r="G41" s="725" t="s">
        <v>10</v>
      </c>
      <c r="H41" s="726"/>
      <c r="I41" s="727"/>
      <c r="J41" s="727"/>
      <c r="K41" s="725"/>
      <c r="L41" s="728"/>
      <c r="M41" s="729"/>
      <c r="N41" s="724"/>
      <c r="O41" s="725"/>
      <c r="P41" s="723"/>
      <c r="Q41" s="724"/>
      <c r="R41" s="724"/>
      <c r="S41" s="725"/>
      <c r="T41" s="320" t="s">
        <v>32</v>
      </c>
      <c r="U41" s="581"/>
    </row>
    <row r="42" spans="1:140" x14ac:dyDescent="0.3">
      <c r="A42" s="302" t="s">
        <v>77</v>
      </c>
      <c r="B42" s="493" t="s">
        <v>78</v>
      </c>
      <c r="C42" s="304" t="s">
        <v>813</v>
      </c>
      <c r="D42" s="730">
        <v>1</v>
      </c>
      <c r="E42" s="731">
        <v>1</v>
      </c>
      <c r="F42" s="731">
        <v>3</v>
      </c>
      <c r="G42" s="732" t="s">
        <v>10</v>
      </c>
      <c r="H42" s="733"/>
      <c r="I42" s="734"/>
      <c r="J42" s="734"/>
      <c r="K42" s="732"/>
      <c r="L42" s="735"/>
      <c r="M42" s="736"/>
      <c r="N42" s="731"/>
      <c r="O42" s="732"/>
      <c r="P42" s="730"/>
      <c r="Q42" s="731"/>
      <c r="R42" s="731"/>
      <c r="S42" s="732"/>
      <c r="T42" s="303" t="s">
        <v>20</v>
      </c>
      <c r="U42" s="576"/>
    </row>
    <row r="43" spans="1:140" x14ac:dyDescent="0.3">
      <c r="A43" s="302" t="s">
        <v>61</v>
      </c>
      <c r="B43" s="493" t="s">
        <v>62</v>
      </c>
      <c r="C43" s="304" t="s">
        <v>813</v>
      </c>
      <c r="D43" s="737"/>
      <c r="E43" s="734"/>
      <c r="F43" s="734"/>
      <c r="G43" s="738"/>
      <c r="H43" s="730">
        <v>1</v>
      </c>
      <c r="I43" s="731">
        <v>1</v>
      </c>
      <c r="J43" s="731">
        <v>3</v>
      </c>
      <c r="K43" s="732" t="s">
        <v>10</v>
      </c>
      <c r="L43" s="730"/>
      <c r="M43" s="731"/>
      <c r="N43" s="731"/>
      <c r="O43" s="732"/>
      <c r="P43" s="735"/>
      <c r="Q43" s="736"/>
      <c r="R43" s="731"/>
      <c r="S43" s="732"/>
      <c r="T43" s="303" t="s">
        <v>23</v>
      </c>
      <c r="U43" s="576"/>
    </row>
    <row r="44" spans="1:140" x14ac:dyDescent="0.3">
      <c r="A44" s="302" t="s">
        <v>81</v>
      </c>
      <c r="B44" s="493" t="s">
        <v>82</v>
      </c>
      <c r="C44" s="304" t="s">
        <v>813</v>
      </c>
      <c r="D44" s="737"/>
      <c r="E44" s="734"/>
      <c r="F44" s="734"/>
      <c r="G44" s="738"/>
      <c r="H44" s="730">
        <v>1</v>
      </c>
      <c r="I44" s="731">
        <v>1</v>
      </c>
      <c r="J44" s="731">
        <v>3</v>
      </c>
      <c r="K44" s="732" t="s">
        <v>10</v>
      </c>
      <c r="L44" s="730"/>
      <c r="M44" s="731"/>
      <c r="N44" s="731"/>
      <c r="O44" s="732"/>
      <c r="P44" s="735"/>
      <c r="Q44" s="736"/>
      <c r="R44" s="731"/>
      <c r="S44" s="732"/>
      <c r="T44" s="303" t="s">
        <v>20</v>
      </c>
      <c r="U44" s="576"/>
    </row>
    <row r="45" spans="1:140" x14ac:dyDescent="0.3">
      <c r="A45" s="302" t="s">
        <v>83</v>
      </c>
      <c r="B45" s="493" t="s">
        <v>84</v>
      </c>
      <c r="C45" s="304" t="s">
        <v>813</v>
      </c>
      <c r="D45" s="737"/>
      <c r="E45" s="734"/>
      <c r="F45" s="734"/>
      <c r="G45" s="738"/>
      <c r="H45" s="730">
        <v>1</v>
      </c>
      <c r="I45" s="731">
        <v>1</v>
      </c>
      <c r="J45" s="731">
        <v>3</v>
      </c>
      <c r="K45" s="732" t="s">
        <v>10</v>
      </c>
      <c r="L45" s="730"/>
      <c r="M45" s="731"/>
      <c r="N45" s="731"/>
      <c r="O45" s="732"/>
      <c r="P45" s="735"/>
      <c r="Q45" s="736"/>
      <c r="R45" s="731"/>
      <c r="S45" s="732"/>
      <c r="T45" s="303" t="s">
        <v>17</v>
      </c>
      <c r="U45" s="576"/>
    </row>
    <row r="46" spans="1:140" x14ac:dyDescent="0.3">
      <c r="A46" s="302" t="s">
        <v>63</v>
      </c>
      <c r="B46" s="493" t="s">
        <v>64</v>
      </c>
      <c r="C46" s="304" t="s">
        <v>813</v>
      </c>
      <c r="D46" s="737"/>
      <c r="E46" s="734"/>
      <c r="F46" s="734"/>
      <c r="G46" s="738"/>
      <c r="H46" s="733"/>
      <c r="I46" s="734"/>
      <c r="J46" s="734"/>
      <c r="K46" s="732"/>
      <c r="L46" s="730">
        <v>1</v>
      </c>
      <c r="M46" s="731">
        <v>1</v>
      </c>
      <c r="N46" s="731">
        <v>3</v>
      </c>
      <c r="O46" s="732" t="s">
        <v>10</v>
      </c>
      <c r="P46" s="730"/>
      <c r="Q46" s="731"/>
      <c r="R46" s="731"/>
      <c r="S46" s="732"/>
      <c r="T46" s="303" t="s">
        <v>52</v>
      </c>
      <c r="U46" s="576"/>
    </row>
    <row r="47" spans="1:140" x14ac:dyDescent="0.3">
      <c r="A47" s="302" t="s">
        <v>89</v>
      </c>
      <c r="B47" s="493" t="s">
        <v>90</v>
      </c>
      <c r="C47" s="304" t="s">
        <v>813</v>
      </c>
      <c r="D47" s="737"/>
      <c r="E47" s="734"/>
      <c r="F47" s="734"/>
      <c r="G47" s="738"/>
      <c r="H47" s="733"/>
      <c r="I47" s="734"/>
      <c r="J47" s="734"/>
      <c r="K47" s="732"/>
      <c r="L47" s="730">
        <v>1</v>
      </c>
      <c r="M47" s="731">
        <v>1</v>
      </c>
      <c r="N47" s="731">
        <v>3</v>
      </c>
      <c r="O47" s="732" t="s">
        <v>10</v>
      </c>
      <c r="P47" s="730"/>
      <c r="Q47" s="731"/>
      <c r="R47" s="731"/>
      <c r="S47" s="732"/>
      <c r="T47" s="303" t="s">
        <v>20</v>
      </c>
      <c r="U47" s="576"/>
    </row>
    <row r="48" spans="1:140" x14ac:dyDescent="0.3">
      <c r="A48" s="302" t="s">
        <v>70</v>
      </c>
      <c r="B48" s="493" t="s">
        <v>71</v>
      </c>
      <c r="C48" s="304" t="s">
        <v>813</v>
      </c>
      <c r="D48" s="737"/>
      <c r="E48" s="734"/>
      <c r="F48" s="734"/>
      <c r="G48" s="738"/>
      <c r="H48" s="733"/>
      <c r="I48" s="734"/>
      <c r="J48" s="734"/>
      <c r="K48" s="732"/>
      <c r="L48" s="730"/>
      <c r="M48" s="731"/>
      <c r="N48" s="731"/>
      <c r="O48" s="732"/>
      <c r="P48" s="730">
        <v>1</v>
      </c>
      <c r="Q48" s="731">
        <v>1</v>
      </c>
      <c r="R48" s="731">
        <v>3</v>
      </c>
      <c r="S48" s="732" t="s">
        <v>10</v>
      </c>
      <c r="T48" s="303" t="s">
        <v>23</v>
      </c>
      <c r="U48" s="576"/>
    </row>
    <row r="49" spans="1:21" x14ac:dyDescent="0.3">
      <c r="A49" s="302" t="s">
        <v>96</v>
      </c>
      <c r="B49" s="493" t="s">
        <v>97</v>
      </c>
      <c r="C49" s="304" t="s">
        <v>813</v>
      </c>
      <c r="D49" s="737"/>
      <c r="E49" s="734"/>
      <c r="F49" s="734"/>
      <c r="G49" s="738"/>
      <c r="H49" s="733"/>
      <c r="I49" s="734"/>
      <c r="J49" s="734"/>
      <c r="K49" s="732"/>
      <c r="L49" s="730"/>
      <c r="M49" s="731"/>
      <c r="N49" s="731"/>
      <c r="O49" s="732"/>
      <c r="P49" s="730">
        <v>1</v>
      </c>
      <c r="Q49" s="731">
        <v>1</v>
      </c>
      <c r="R49" s="731">
        <v>3</v>
      </c>
      <c r="S49" s="732" t="s">
        <v>10</v>
      </c>
      <c r="T49" s="303" t="s">
        <v>17</v>
      </c>
      <c r="U49" s="576"/>
    </row>
    <row r="50" spans="1:21" ht="15" thickBot="1" x14ac:dyDescent="0.35">
      <c r="A50" s="333" t="s">
        <v>98</v>
      </c>
      <c r="B50" s="494" t="s">
        <v>99</v>
      </c>
      <c r="C50" s="334" t="s">
        <v>813</v>
      </c>
      <c r="D50" s="739"/>
      <c r="E50" s="740"/>
      <c r="F50" s="740"/>
      <c r="G50" s="741"/>
      <c r="H50" s="742"/>
      <c r="I50" s="740"/>
      <c r="J50" s="740"/>
      <c r="K50" s="743"/>
      <c r="L50" s="742"/>
      <c r="M50" s="740"/>
      <c r="N50" s="744"/>
      <c r="O50" s="745"/>
      <c r="P50" s="746">
        <v>1</v>
      </c>
      <c r="Q50" s="744">
        <v>1</v>
      </c>
      <c r="R50" s="744">
        <v>3</v>
      </c>
      <c r="S50" s="745" t="s">
        <v>10</v>
      </c>
      <c r="T50" s="204" t="s">
        <v>11</v>
      </c>
      <c r="U50" s="580"/>
    </row>
    <row r="51" spans="1:21" ht="15" thickBot="1" x14ac:dyDescent="0.35">
      <c r="A51" s="1162" t="s">
        <v>782</v>
      </c>
      <c r="B51" s="1163"/>
      <c r="C51" s="1163"/>
      <c r="D51" s="791"/>
      <c r="E51" s="791"/>
      <c r="F51" s="923">
        <v>3</v>
      </c>
      <c r="G51" s="923"/>
      <c r="H51" s="923"/>
      <c r="I51" s="923"/>
      <c r="J51" s="923"/>
      <c r="K51" s="923"/>
      <c r="L51" s="923"/>
      <c r="M51" s="793"/>
      <c r="N51" s="923">
        <v>3</v>
      </c>
      <c r="O51" s="792"/>
      <c r="P51" s="792"/>
      <c r="Q51" s="793"/>
      <c r="R51" s="923">
        <v>6</v>
      </c>
      <c r="S51" s="800">
        <v>12</v>
      </c>
      <c r="T51" s="794"/>
      <c r="U51" s="795"/>
    </row>
    <row r="52" spans="1:21" ht="15" thickBot="1" x14ac:dyDescent="0.35">
      <c r="A52" s="1286" t="s">
        <v>783</v>
      </c>
      <c r="B52" s="1287"/>
      <c r="C52" s="1288"/>
      <c r="D52" s="339">
        <f>SUM(D5:D9,D41:D42)</f>
        <v>9</v>
      </c>
      <c r="E52" s="261">
        <f>SUM(E5:E9,E41:E42)</f>
        <v>11</v>
      </c>
      <c r="F52" s="261">
        <f>SUM(F5:F9,F40)</f>
        <v>27</v>
      </c>
      <c r="G52" s="344"/>
      <c r="H52" s="339">
        <f>SUM(H14:H21)</f>
        <v>8</v>
      </c>
      <c r="I52" s="261">
        <f>SUM(I14:I21)</f>
        <v>14</v>
      </c>
      <c r="J52" s="261">
        <f>SUM(J14:J21)</f>
        <v>34</v>
      </c>
      <c r="K52" s="305"/>
      <c r="L52" s="339">
        <f>SUM(L26:L30)</f>
        <v>8</v>
      </c>
      <c r="M52" s="261">
        <f>SUM(M26:M30)</f>
        <v>12</v>
      </c>
      <c r="N52" s="261">
        <f>SUM(N26:N30,N40)</f>
        <v>33</v>
      </c>
      <c r="O52" s="305"/>
      <c r="P52" s="339">
        <f>SUM(P32:P38,P48)</f>
        <v>7</v>
      </c>
      <c r="Q52" s="261">
        <f>SUM(Q32:Q38,Q48)</f>
        <v>11</v>
      </c>
      <c r="R52" s="261">
        <f>SUM(R32:R38,R40)</f>
        <v>33</v>
      </c>
      <c r="S52" s="305"/>
      <c r="T52" s="80">
        <f>SUM(G4,K4,O4,S4,S40,S51)</f>
        <v>210</v>
      </c>
      <c r="U52" s="582"/>
    </row>
    <row r="54" spans="1:21" s="7" customFormat="1" ht="10.199999999999999" x14ac:dyDescent="0.3">
      <c r="A54" s="6" t="s">
        <v>784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U54" s="3"/>
    </row>
    <row r="55" spans="1:21" s="7" customFormat="1" ht="10.199999999999999" x14ac:dyDescent="0.2">
      <c r="A55" s="7" t="s">
        <v>10</v>
      </c>
      <c r="B55" s="381" t="s">
        <v>819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U55" s="3"/>
    </row>
    <row r="56" spans="1:21" s="7" customFormat="1" ht="10.199999999999999" x14ac:dyDescent="0.2">
      <c r="A56" s="7" t="s">
        <v>4</v>
      </c>
      <c r="B56" s="381" t="s">
        <v>785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U56" s="3"/>
    </row>
    <row r="57" spans="1:21" s="7" customFormat="1" ht="10.199999999999999" x14ac:dyDescent="0.2">
      <c r="A57" s="7" t="s">
        <v>810</v>
      </c>
      <c r="B57" s="381" t="s">
        <v>818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U57" s="3"/>
    </row>
    <row r="58" spans="1:21" ht="12" customHeight="1" x14ac:dyDescent="0.3">
      <c r="A58" s="7" t="s">
        <v>849</v>
      </c>
      <c r="B58" s="381" t="s">
        <v>850</v>
      </c>
    </row>
    <row r="59" spans="1:21" ht="12" customHeight="1" x14ac:dyDescent="0.3">
      <c r="A59" s="574" t="s">
        <v>847</v>
      </c>
      <c r="B59" s="631" t="s">
        <v>852</v>
      </c>
      <c r="C59" s="632"/>
    </row>
    <row r="60" spans="1:21" s="7" customFormat="1" ht="9" customHeight="1" x14ac:dyDescent="0.3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U60" s="3"/>
    </row>
    <row r="61" spans="1:21" s="7" customFormat="1" ht="10.199999999999999" x14ac:dyDescent="0.3">
      <c r="A61" s="7" t="s">
        <v>858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3"/>
    </row>
    <row r="62" spans="1:21" x14ac:dyDescent="0.3">
      <c r="A62" s="7" t="s">
        <v>860</v>
      </c>
      <c r="B62" s="7"/>
      <c r="C62" s="3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7"/>
    </row>
    <row r="63" spans="1:21" x14ac:dyDescent="0.3">
      <c r="A63" s="1" t="s">
        <v>842</v>
      </c>
    </row>
    <row r="64" spans="1:21" ht="11.25" customHeight="1" x14ac:dyDescent="0.3">
      <c r="A64" s="6" t="s">
        <v>851</v>
      </c>
      <c r="B64" s="381"/>
    </row>
    <row r="65" spans="1:21" x14ac:dyDescent="0.3">
      <c r="A65" s="574"/>
      <c r="B65" s="7"/>
    </row>
    <row r="66" spans="1:21" s="1" customFormat="1" ht="10.199999999999999" x14ac:dyDescent="0.2">
      <c r="A66" s="574"/>
      <c r="U66" s="3"/>
    </row>
    <row r="67" spans="1:21" s="1" customFormat="1" ht="10.199999999999999" x14ac:dyDescent="0.2">
      <c r="A67" s="574"/>
      <c r="U67" s="3"/>
    </row>
  </sheetData>
  <sortState xmlns:xlrd2="http://schemas.microsoft.com/office/spreadsheetml/2017/richdata2" ref="A33:T35">
    <sortCondition ref="B33:B35"/>
  </sortState>
  <mergeCells count="14">
    <mergeCell ref="A51:C51"/>
    <mergeCell ref="U2:U3"/>
    <mergeCell ref="A1:U1"/>
    <mergeCell ref="A4:C4"/>
    <mergeCell ref="A52:C52"/>
    <mergeCell ref="A2:A3"/>
    <mergeCell ref="B2:B3"/>
    <mergeCell ref="C2:C3"/>
    <mergeCell ref="D2:G2"/>
    <mergeCell ref="H2:K2"/>
    <mergeCell ref="L2:O2"/>
    <mergeCell ref="P2:S2"/>
    <mergeCell ref="T2:T3"/>
    <mergeCell ref="A40:C40"/>
  </mergeCells>
  <phoneticPr fontId="3" type="noConversion"/>
  <pageMargins left="0.7" right="0.7" top="0.75" bottom="0.75" header="0.3" footer="0.3"/>
  <pageSetup paperSize="9" scale="46" orientation="landscape" r:id="rId1"/>
  <ignoredErrors>
    <ignoredError sqref="J52 F4 J4 N4 R4 N52 F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DCDD-CDC1-458D-AD08-7FAD2475A6FB}">
  <dimension ref="A1:AE41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8.6640625" defaultRowHeight="10.199999999999999" x14ac:dyDescent="0.3"/>
  <cols>
    <col min="1" max="1" width="11.5546875" style="7" customWidth="1"/>
    <col min="2" max="2" width="38.88671875" style="7" customWidth="1"/>
    <col min="3" max="3" width="28.88671875" style="39" customWidth="1"/>
    <col min="4" max="19" width="4.5546875" style="3" customWidth="1"/>
    <col min="20" max="20" width="27.5546875" style="7" customWidth="1"/>
    <col min="21" max="16384" width="8.6640625" style="7"/>
  </cols>
  <sheetData>
    <row r="1" spans="1:20" ht="40.5" customHeight="1" thickBot="1" x14ac:dyDescent="0.35">
      <c r="A1" s="1173" t="s">
        <v>786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1202"/>
    </row>
    <row r="2" spans="1:20" ht="14.25" customHeight="1" thickBot="1" x14ac:dyDescent="0.35">
      <c r="A2" s="1205" t="s">
        <v>1</v>
      </c>
      <c r="B2" s="1205" t="s">
        <v>2</v>
      </c>
      <c r="C2" s="1205" t="s">
        <v>3</v>
      </c>
      <c r="D2" s="1184" t="s">
        <v>769</v>
      </c>
      <c r="E2" s="1185"/>
      <c r="F2" s="1185"/>
      <c r="G2" s="1186"/>
      <c r="H2" s="1184" t="s">
        <v>770</v>
      </c>
      <c r="I2" s="1185"/>
      <c r="J2" s="1185"/>
      <c r="K2" s="1186"/>
      <c r="L2" s="1184" t="s">
        <v>771</v>
      </c>
      <c r="M2" s="1185"/>
      <c r="N2" s="1185"/>
      <c r="O2" s="1186"/>
      <c r="P2" s="1188" t="s">
        <v>772</v>
      </c>
      <c r="Q2" s="1189"/>
      <c r="R2" s="1189"/>
      <c r="S2" s="1189"/>
      <c r="T2" s="1209" t="s">
        <v>0</v>
      </c>
    </row>
    <row r="3" spans="1:20" ht="68.400000000000006" customHeight="1" thickBot="1" x14ac:dyDescent="0.35">
      <c r="A3" s="1206"/>
      <c r="B3" s="1206"/>
      <c r="C3" s="1206"/>
      <c r="D3" s="291" t="s">
        <v>773</v>
      </c>
      <c r="E3" s="290" t="s">
        <v>774</v>
      </c>
      <c r="F3" s="290" t="s">
        <v>775</v>
      </c>
      <c r="G3" s="292" t="s">
        <v>776</v>
      </c>
      <c r="H3" s="291" t="s">
        <v>773</v>
      </c>
      <c r="I3" s="290" t="s">
        <v>774</v>
      </c>
      <c r="J3" s="290" t="s">
        <v>775</v>
      </c>
      <c r="K3" s="292" t="s">
        <v>776</v>
      </c>
      <c r="L3" s="291" t="s">
        <v>773</v>
      </c>
      <c r="M3" s="290" t="s">
        <v>774</v>
      </c>
      <c r="N3" s="290" t="s">
        <v>775</v>
      </c>
      <c r="O3" s="292" t="s">
        <v>776</v>
      </c>
      <c r="P3" s="291" t="s">
        <v>773</v>
      </c>
      <c r="Q3" s="290" t="s">
        <v>774</v>
      </c>
      <c r="R3" s="290" t="s">
        <v>775</v>
      </c>
      <c r="S3" s="277" t="s">
        <v>776</v>
      </c>
      <c r="T3" s="1210"/>
    </row>
    <row r="4" spans="1:20" ht="14.25" customHeight="1" thickBot="1" x14ac:dyDescent="0.35">
      <c r="A4" s="1207" t="s">
        <v>777</v>
      </c>
      <c r="B4" s="1208"/>
      <c r="C4" s="1208"/>
      <c r="D4" s="156">
        <f>SUM(D5:D22)</f>
        <v>9</v>
      </c>
      <c r="E4" s="156">
        <f>SUM(E5:E22)</f>
        <v>9</v>
      </c>
      <c r="F4" s="156">
        <f>SUM(F5:F22)</f>
        <v>27</v>
      </c>
      <c r="G4" s="157"/>
      <c r="H4" s="156">
        <f>SUM(H5:H22)</f>
        <v>8</v>
      </c>
      <c r="I4" s="156">
        <f>SUM(I5:I22)</f>
        <v>8</v>
      </c>
      <c r="J4" s="156">
        <f>SUM(J5:J22)</f>
        <v>24</v>
      </c>
      <c r="K4" s="157"/>
      <c r="L4" s="157">
        <f>SUM(L5:L22)</f>
        <v>4</v>
      </c>
      <c r="M4" s="156">
        <f>SUM(M5:M22)</f>
        <v>8</v>
      </c>
      <c r="N4" s="156">
        <f>SUM(N5:N22)</f>
        <v>23</v>
      </c>
      <c r="O4" s="157"/>
      <c r="P4" s="157">
        <f>SUM(P5:P22)</f>
        <v>4</v>
      </c>
      <c r="Q4" s="156">
        <f>SUM(Q5:Q22)</f>
        <v>8</v>
      </c>
      <c r="R4" s="156">
        <f>SUM(R5:R22)</f>
        <v>28</v>
      </c>
      <c r="S4" s="157"/>
      <c r="T4" s="266"/>
    </row>
    <row r="5" spans="1:20" ht="14.25" customHeight="1" x14ac:dyDescent="0.3">
      <c r="A5" s="21" t="s">
        <v>702</v>
      </c>
      <c r="B5" s="21" t="s">
        <v>703</v>
      </c>
      <c r="C5" s="90" t="s">
        <v>9</v>
      </c>
      <c r="D5" s="49">
        <v>2</v>
      </c>
      <c r="E5" s="8">
        <v>2</v>
      </c>
      <c r="F5" s="8">
        <v>6</v>
      </c>
      <c r="G5" s="61" t="s">
        <v>10</v>
      </c>
      <c r="H5" s="49"/>
      <c r="I5" s="8"/>
      <c r="J5" s="8"/>
      <c r="K5" s="61"/>
      <c r="L5" s="49"/>
      <c r="M5" s="8"/>
      <c r="N5" s="8"/>
      <c r="O5" s="61"/>
      <c r="P5" s="49"/>
      <c r="Q5" s="8"/>
      <c r="R5" s="8"/>
      <c r="S5" s="158"/>
      <c r="T5" s="15" t="s">
        <v>11</v>
      </c>
    </row>
    <row r="6" spans="1:20" ht="14.25" customHeight="1" x14ac:dyDescent="0.3">
      <c r="A6" s="22" t="s">
        <v>704</v>
      </c>
      <c r="B6" s="22" t="s">
        <v>705</v>
      </c>
      <c r="C6" s="87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159"/>
      <c r="T6" s="13" t="s">
        <v>11</v>
      </c>
    </row>
    <row r="7" spans="1:20" ht="14.25" customHeight="1" x14ac:dyDescent="0.3">
      <c r="A7" s="22" t="s">
        <v>706</v>
      </c>
      <c r="B7" s="22" t="s">
        <v>707</v>
      </c>
      <c r="C7" s="87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159"/>
      <c r="T7" s="13" t="s">
        <v>17</v>
      </c>
    </row>
    <row r="8" spans="1:20" ht="14.25" customHeight="1" x14ac:dyDescent="0.3">
      <c r="A8" s="22"/>
      <c r="B8" s="22" t="s">
        <v>778</v>
      </c>
      <c r="C8" s="87" t="s">
        <v>9</v>
      </c>
      <c r="D8" s="36">
        <v>1</v>
      </c>
      <c r="E8" s="33">
        <v>1</v>
      </c>
      <c r="F8" s="33">
        <v>3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159"/>
      <c r="T8" s="238" t="s">
        <v>45</v>
      </c>
    </row>
    <row r="9" spans="1:20" ht="14.25" customHeight="1" thickBot="1" x14ac:dyDescent="0.35">
      <c r="A9" s="24" t="s">
        <v>465</v>
      </c>
      <c r="B9" s="24" t="s">
        <v>466</v>
      </c>
      <c r="C9" s="360" t="s">
        <v>9</v>
      </c>
      <c r="D9" s="57">
        <v>2</v>
      </c>
      <c r="E9" s="58">
        <v>2</v>
      </c>
      <c r="F9" s="58">
        <v>6</v>
      </c>
      <c r="G9" s="59" t="s">
        <v>10</v>
      </c>
      <c r="H9" s="57"/>
      <c r="I9" s="58"/>
      <c r="J9" s="58"/>
      <c r="K9" s="59"/>
      <c r="L9" s="57"/>
      <c r="M9" s="58"/>
      <c r="N9" s="58"/>
      <c r="O9" s="59"/>
      <c r="P9" s="57"/>
      <c r="Q9" s="58"/>
      <c r="R9" s="58"/>
      <c r="S9" s="368"/>
      <c r="T9" s="306" t="s">
        <v>46</v>
      </c>
    </row>
    <row r="10" spans="1:20" ht="14.25" customHeight="1" x14ac:dyDescent="0.3">
      <c r="A10" s="21" t="s">
        <v>708</v>
      </c>
      <c r="B10" s="21" t="s">
        <v>709</v>
      </c>
      <c r="C10" s="90" t="s">
        <v>9</v>
      </c>
      <c r="D10" s="49"/>
      <c r="E10" s="8"/>
      <c r="F10" s="8"/>
      <c r="G10" s="61"/>
      <c r="H10" s="49">
        <v>2</v>
      </c>
      <c r="I10" s="8">
        <v>2</v>
      </c>
      <c r="J10" s="8">
        <v>6</v>
      </c>
      <c r="K10" s="61" t="s">
        <v>10</v>
      </c>
      <c r="L10" s="49"/>
      <c r="M10" s="8"/>
      <c r="N10" s="8"/>
      <c r="O10" s="61"/>
      <c r="P10" s="49"/>
      <c r="Q10" s="8"/>
      <c r="R10" s="8"/>
      <c r="S10" s="158"/>
      <c r="T10" s="15" t="s">
        <v>17</v>
      </c>
    </row>
    <row r="11" spans="1:20" ht="14.25" customHeight="1" x14ac:dyDescent="0.3">
      <c r="A11" s="22" t="s">
        <v>710</v>
      </c>
      <c r="B11" s="22" t="s">
        <v>711</v>
      </c>
      <c r="C11" s="87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159"/>
      <c r="T11" s="13" t="s">
        <v>11</v>
      </c>
    </row>
    <row r="12" spans="1:20" ht="14.25" customHeight="1" x14ac:dyDescent="0.3">
      <c r="A12" s="238" t="s">
        <v>455</v>
      </c>
      <c r="B12" s="238" t="s">
        <v>456</v>
      </c>
      <c r="C12" s="358" t="s">
        <v>9</v>
      </c>
      <c r="D12" s="241"/>
      <c r="E12" s="242"/>
      <c r="F12" s="242"/>
      <c r="G12" s="243"/>
      <c r="H12" s="241">
        <v>2</v>
      </c>
      <c r="I12" s="242">
        <v>2</v>
      </c>
      <c r="J12" s="242">
        <v>6</v>
      </c>
      <c r="K12" s="243" t="s">
        <v>10</v>
      </c>
      <c r="L12" s="241"/>
      <c r="M12" s="242"/>
      <c r="N12" s="242"/>
      <c r="O12" s="243"/>
      <c r="P12" s="241"/>
      <c r="Q12" s="242"/>
      <c r="R12" s="242"/>
      <c r="S12" s="367"/>
      <c r="T12" s="356" t="s">
        <v>23</v>
      </c>
    </row>
    <row r="13" spans="1:20" ht="14.25" customHeight="1" thickBot="1" x14ac:dyDescent="0.35">
      <c r="A13" s="361" t="s">
        <v>373</v>
      </c>
      <c r="B13" s="361" t="s">
        <v>374</v>
      </c>
      <c r="C13" s="362" t="s">
        <v>9</v>
      </c>
      <c r="D13" s="52"/>
      <c r="E13" s="363"/>
      <c r="F13" s="363"/>
      <c r="G13" s="364"/>
      <c r="H13" s="52">
        <v>2</v>
      </c>
      <c r="I13" s="363">
        <v>2</v>
      </c>
      <c r="J13" s="363">
        <v>6</v>
      </c>
      <c r="K13" s="364" t="s">
        <v>10</v>
      </c>
      <c r="L13" s="52"/>
      <c r="M13" s="363"/>
      <c r="N13" s="363"/>
      <c r="O13" s="364"/>
      <c r="P13" s="52"/>
      <c r="Q13" s="363"/>
      <c r="R13" s="363"/>
      <c r="S13" s="365"/>
      <c r="T13" s="366" t="s">
        <v>11</v>
      </c>
    </row>
    <row r="14" spans="1:20" s="6" customFormat="1" ht="23.25" customHeight="1" x14ac:dyDescent="0.3">
      <c r="A14" s="398" t="s">
        <v>714</v>
      </c>
      <c r="B14" s="398" t="s">
        <v>715</v>
      </c>
      <c r="C14" s="403" t="s">
        <v>787</v>
      </c>
      <c r="D14" s="400"/>
      <c r="E14" s="401"/>
      <c r="F14" s="401"/>
      <c r="G14" s="402"/>
      <c r="H14" s="400"/>
      <c r="I14" s="401"/>
      <c r="J14" s="401"/>
      <c r="K14" s="402"/>
      <c r="L14" s="400">
        <v>0</v>
      </c>
      <c r="M14" s="401">
        <v>4</v>
      </c>
      <c r="N14" s="401">
        <v>6</v>
      </c>
      <c r="O14" s="402" t="s">
        <v>4</v>
      </c>
      <c r="P14" s="400"/>
      <c r="Q14" s="401"/>
      <c r="R14" s="401"/>
      <c r="S14" s="455"/>
      <c r="T14" s="456" t="s">
        <v>17</v>
      </c>
    </row>
    <row r="15" spans="1:20" ht="14.25" customHeight="1" x14ac:dyDescent="0.3">
      <c r="A15" s="22" t="s">
        <v>383</v>
      </c>
      <c r="B15" s="22" t="s">
        <v>384</v>
      </c>
      <c r="C15" s="87" t="s">
        <v>9</v>
      </c>
      <c r="D15" s="36"/>
      <c r="E15" s="33"/>
      <c r="F15" s="33"/>
      <c r="G15" s="53"/>
      <c r="H15" s="36"/>
      <c r="I15" s="33"/>
      <c r="J15" s="33"/>
      <c r="K15" s="53"/>
      <c r="L15" s="36">
        <v>0</v>
      </c>
      <c r="M15" s="33">
        <v>0</v>
      </c>
      <c r="N15" s="33">
        <v>5</v>
      </c>
      <c r="O15" s="53" t="s">
        <v>10</v>
      </c>
      <c r="P15" s="36"/>
      <c r="Q15" s="33"/>
      <c r="R15" s="33"/>
      <c r="S15" s="159"/>
      <c r="T15" s="13" t="s">
        <v>20</v>
      </c>
    </row>
    <row r="16" spans="1:20" ht="14.25" customHeight="1" x14ac:dyDescent="0.3">
      <c r="A16" s="22" t="s">
        <v>712</v>
      </c>
      <c r="B16" s="22" t="s">
        <v>713</v>
      </c>
      <c r="C16" s="87" t="s">
        <v>9</v>
      </c>
      <c r="D16" s="37"/>
      <c r="E16" s="27"/>
      <c r="F16" s="27"/>
      <c r="G16" s="55"/>
      <c r="H16" s="37"/>
      <c r="I16" s="27"/>
      <c r="J16" s="27"/>
      <c r="K16" s="55"/>
      <c r="L16" s="37">
        <v>2</v>
      </c>
      <c r="M16" s="27">
        <v>2</v>
      </c>
      <c r="N16" s="27">
        <v>6</v>
      </c>
      <c r="O16" s="55" t="s">
        <v>10</v>
      </c>
      <c r="P16" s="37"/>
      <c r="Q16" s="27"/>
      <c r="R16" s="27"/>
      <c r="S16" s="161"/>
      <c r="T16" s="13" t="s">
        <v>14</v>
      </c>
    </row>
    <row r="17" spans="1:20" ht="14.25" customHeight="1" thickBot="1" x14ac:dyDescent="0.35">
      <c r="A17" s="24" t="s">
        <v>554</v>
      </c>
      <c r="B17" s="24" t="s">
        <v>555</v>
      </c>
      <c r="C17" s="360" t="s">
        <v>9</v>
      </c>
      <c r="D17" s="57"/>
      <c r="E17" s="58"/>
      <c r="F17" s="58"/>
      <c r="G17" s="59"/>
      <c r="H17" s="57"/>
      <c r="I17" s="58"/>
      <c r="J17" s="58"/>
      <c r="K17" s="59"/>
      <c r="L17" s="57">
        <v>2</v>
      </c>
      <c r="M17" s="58">
        <v>2</v>
      </c>
      <c r="N17" s="58">
        <v>6</v>
      </c>
      <c r="O17" s="368" t="s">
        <v>10</v>
      </c>
      <c r="P17" s="57"/>
      <c r="Q17" s="58"/>
      <c r="R17" s="58"/>
      <c r="S17" s="368"/>
      <c r="T17" s="278" t="s">
        <v>46</v>
      </c>
    </row>
    <row r="18" spans="1:20" s="6" customFormat="1" ht="22.5" customHeight="1" x14ac:dyDescent="0.3">
      <c r="A18" s="427" t="s">
        <v>722</v>
      </c>
      <c r="B18" s="427" t="s">
        <v>723</v>
      </c>
      <c r="C18" s="438" t="s">
        <v>788</v>
      </c>
      <c r="D18" s="457"/>
      <c r="E18" s="458"/>
      <c r="F18" s="458"/>
      <c r="G18" s="459"/>
      <c r="H18" s="457"/>
      <c r="I18" s="458"/>
      <c r="J18" s="458"/>
      <c r="K18" s="459"/>
      <c r="L18" s="457"/>
      <c r="M18" s="458"/>
      <c r="N18" s="458"/>
      <c r="O18" s="459"/>
      <c r="P18" s="407">
        <v>0</v>
      </c>
      <c r="Q18" s="408">
        <v>4</v>
      </c>
      <c r="R18" s="458">
        <v>6</v>
      </c>
      <c r="S18" s="460" t="s">
        <v>4</v>
      </c>
      <c r="T18" s="412" t="s">
        <v>20</v>
      </c>
    </row>
    <row r="19" spans="1:20" ht="14.25" customHeight="1" x14ac:dyDescent="0.3">
      <c r="A19" s="21" t="s">
        <v>724</v>
      </c>
      <c r="B19" s="21" t="s">
        <v>725</v>
      </c>
      <c r="C19" s="90" t="s">
        <v>9</v>
      </c>
      <c r="D19" s="73"/>
      <c r="E19" s="26"/>
      <c r="F19" s="26"/>
      <c r="G19" s="75"/>
      <c r="H19" s="73"/>
      <c r="I19" s="26"/>
      <c r="J19" s="26"/>
      <c r="K19" s="75"/>
      <c r="L19" s="73"/>
      <c r="M19" s="26"/>
      <c r="N19" s="26"/>
      <c r="O19" s="75"/>
      <c r="P19" s="73">
        <v>0</v>
      </c>
      <c r="Q19" s="26">
        <v>0</v>
      </c>
      <c r="R19" s="26">
        <v>5</v>
      </c>
      <c r="S19" s="162" t="s">
        <v>10</v>
      </c>
      <c r="T19" s="15" t="s">
        <v>17</v>
      </c>
    </row>
    <row r="20" spans="1:20" ht="14.25" customHeight="1" x14ac:dyDescent="0.3">
      <c r="A20" s="22" t="s">
        <v>726</v>
      </c>
      <c r="B20" s="22" t="s">
        <v>727</v>
      </c>
      <c r="C20" s="87" t="s">
        <v>9</v>
      </c>
      <c r="D20" s="37"/>
      <c r="E20" s="27"/>
      <c r="F20" s="27"/>
      <c r="G20" s="55"/>
      <c r="H20" s="37"/>
      <c r="I20" s="27"/>
      <c r="J20" s="27"/>
      <c r="K20" s="55"/>
      <c r="L20" s="37"/>
      <c r="M20" s="27"/>
      <c r="N20" s="27"/>
      <c r="O20" s="55"/>
      <c r="P20" s="37">
        <v>0</v>
      </c>
      <c r="Q20" s="27">
        <v>0</v>
      </c>
      <c r="R20" s="27">
        <v>5</v>
      </c>
      <c r="S20" s="161" t="s">
        <v>10</v>
      </c>
      <c r="T20" s="13" t="s">
        <v>20</v>
      </c>
    </row>
    <row r="21" spans="1:20" ht="14.25" customHeight="1" x14ac:dyDescent="0.3">
      <c r="A21" s="238" t="s">
        <v>720</v>
      </c>
      <c r="B21" s="238" t="s">
        <v>721</v>
      </c>
      <c r="C21" s="358" t="s">
        <v>9</v>
      </c>
      <c r="D21" s="241"/>
      <c r="E21" s="242"/>
      <c r="F21" s="242"/>
      <c r="G21" s="243"/>
      <c r="H21" s="241"/>
      <c r="I21" s="242"/>
      <c r="J21" s="242"/>
      <c r="K21" s="243"/>
      <c r="L21" s="241"/>
      <c r="M21" s="242"/>
      <c r="N21" s="242"/>
      <c r="O21" s="243"/>
      <c r="P21" s="241">
        <v>2</v>
      </c>
      <c r="Q21" s="242">
        <v>2</v>
      </c>
      <c r="R21" s="242">
        <v>6</v>
      </c>
      <c r="S21" s="243" t="s">
        <v>10</v>
      </c>
      <c r="T21" s="356" t="s">
        <v>32</v>
      </c>
    </row>
    <row r="22" spans="1:20" ht="14.25" customHeight="1" thickBot="1" x14ac:dyDescent="0.35">
      <c r="A22" s="21" t="s">
        <v>365</v>
      </c>
      <c r="B22" s="21" t="s">
        <v>366</v>
      </c>
      <c r="C22" s="90" t="s">
        <v>9</v>
      </c>
      <c r="D22" s="73"/>
      <c r="E22" s="26"/>
      <c r="F22" s="26"/>
      <c r="G22" s="75"/>
      <c r="H22" s="73"/>
      <c r="I22" s="26"/>
      <c r="J22" s="26"/>
      <c r="K22" s="75"/>
      <c r="L22" s="73"/>
      <c r="M22" s="26"/>
      <c r="N22" s="26"/>
      <c r="O22" s="75"/>
      <c r="P22" s="73">
        <v>2</v>
      </c>
      <c r="Q22" s="26">
        <v>2</v>
      </c>
      <c r="R22" s="26">
        <v>6</v>
      </c>
      <c r="S22" s="162" t="s">
        <v>10</v>
      </c>
      <c r="T22" s="15" t="s">
        <v>26</v>
      </c>
    </row>
    <row r="23" spans="1:20" ht="14.25" customHeight="1" thickBot="1" x14ac:dyDescent="0.35">
      <c r="A23" s="1177" t="s">
        <v>781</v>
      </c>
      <c r="B23" s="1178"/>
      <c r="C23" s="1178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>
        <v>6</v>
      </c>
      <c r="O23" s="167"/>
      <c r="P23" s="167"/>
      <c r="Q23" s="167"/>
      <c r="R23" s="167">
        <v>6</v>
      </c>
      <c r="S23" s="167"/>
      <c r="T23" s="269"/>
    </row>
    <row r="24" spans="1:20" ht="14.25" customHeight="1" x14ac:dyDescent="0.3">
      <c r="A24" s="40" t="s">
        <v>716</v>
      </c>
      <c r="B24" s="40" t="s">
        <v>717</v>
      </c>
      <c r="C24" s="86" t="s">
        <v>9</v>
      </c>
      <c r="D24" s="35"/>
      <c r="E24" s="31"/>
      <c r="F24" s="31"/>
      <c r="G24" s="54"/>
      <c r="H24" s="35"/>
      <c r="I24" s="31"/>
      <c r="J24" s="31"/>
      <c r="K24" s="54"/>
      <c r="L24" s="35">
        <v>1</v>
      </c>
      <c r="M24" s="31">
        <v>1</v>
      </c>
      <c r="N24" s="31">
        <v>3</v>
      </c>
      <c r="O24" s="54" t="s">
        <v>10</v>
      </c>
      <c r="P24" s="35"/>
      <c r="Q24" s="31"/>
      <c r="R24" s="31"/>
      <c r="S24" s="163"/>
      <c r="T24" s="165" t="s">
        <v>17</v>
      </c>
    </row>
    <row r="25" spans="1:20" ht="14.25" customHeight="1" x14ac:dyDescent="0.3">
      <c r="A25" s="22" t="s">
        <v>718</v>
      </c>
      <c r="B25" s="22" t="s">
        <v>719</v>
      </c>
      <c r="C25" s="87" t="s">
        <v>9</v>
      </c>
      <c r="D25" s="36"/>
      <c r="E25" s="33"/>
      <c r="F25" s="33"/>
      <c r="G25" s="53"/>
      <c r="H25" s="36"/>
      <c r="I25" s="33"/>
      <c r="J25" s="33"/>
      <c r="K25" s="53"/>
      <c r="L25" s="36">
        <v>1</v>
      </c>
      <c r="M25" s="33">
        <v>1</v>
      </c>
      <c r="N25" s="33">
        <v>3</v>
      </c>
      <c r="O25" s="53" t="s">
        <v>10</v>
      </c>
      <c r="P25" s="36"/>
      <c r="Q25" s="33"/>
      <c r="R25" s="33"/>
      <c r="S25" s="159"/>
      <c r="T25" s="13" t="s">
        <v>20</v>
      </c>
    </row>
    <row r="26" spans="1:20" ht="14.25" customHeight="1" x14ac:dyDescent="0.3">
      <c r="A26" s="22" t="s">
        <v>629</v>
      </c>
      <c r="B26" s="22" t="s">
        <v>630</v>
      </c>
      <c r="C26" s="87" t="s">
        <v>9</v>
      </c>
      <c r="D26" s="36"/>
      <c r="E26" s="33"/>
      <c r="F26" s="33"/>
      <c r="G26" s="53"/>
      <c r="H26" s="36"/>
      <c r="I26" s="33"/>
      <c r="J26" s="33"/>
      <c r="K26" s="53"/>
      <c r="L26" s="36">
        <v>1</v>
      </c>
      <c r="M26" s="33">
        <v>1</v>
      </c>
      <c r="N26" s="33">
        <v>3</v>
      </c>
      <c r="O26" s="53" t="s">
        <v>10</v>
      </c>
      <c r="P26" s="36"/>
      <c r="Q26" s="33"/>
      <c r="R26" s="33"/>
      <c r="S26" s="159"/>
      <c r="T26" s="13" t="s">
        <v>20</v>
      </c>
    </row>
    <row r="27" spans="1:20" ht="14.25" customHeight="1" x14ac:dyDescent="0.3">
      <c r="A27" s="22" t="s">
        <v>732</v>
      </c>
      <c r="B27" s="22" t="s">
        <v>733</v>
      </c>
      <c r="C27" s="87" t="s">
        <v>9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159" t="s">
        <v>10</v>
      </c>
      <c r="P27" s="36"/>
      <c r="Q27" s="33"/>
      <c r="R27" s="33"/>
      <c r="S27" s="159"/>
      <c r="T27" s="13" t="s">
        <v>11</v>
      </c>
    </row>
    <row r="28" spans="1:20" ht="14.25" customHeight="1" x14ac:dyDescent="0.3">
      <c r="A28" s="22" t="s">
        <v>728</v>
      </c>
      <c r="B28" s="22" t="s">
        <v>729</v>
      </c>
      <c r="C28" s="87" t="s">
        <v>9</v>
      </c>
      <c r="D28" s="36"/>
      <c r="E28" s="33"/>
      <c r="F28" s="33"/>
      <c r="G28" s="53"/>
      <c r="H28" s="36"/>
      <c r="I28" s="33"/>
      <c r="J28" s="33"/>
      <c r="K28" s="53"/>
      <c r="L28" s="36"/>
      <c r="M28" s="33"/>
      <c r="N28" s="33"/>
      <c r="O28" s="53"/>
      <c r="P28" s="36">
        <v>1</v>
      </c>
      <c r="Q28" s="33">
        <v>1</v>
      </c>
      <c r="R28" s="33">
        <v>3</v>
      </c>
      <c r="S28" s="159" t="s">
        <v>10</v>
      </c>
      <c r="T28" s="13" t="s">
        <v>20</v>
      </c>
    </row>
    <row r="29" spans="1:20" ht="14.25" customHeight="1" x14ac:dyDescent="0.3">
      <c r="A29" s="22" t="s">
        <v>730</v>
      </c>
      <c r="B29" s="22" t="s">
        <v>731</v>
      </c>
      <c r="C29" s="87" t="s">
        <v>9</v>
      </c>
      <c r="D29" s="36"/>
      <c r="E29" s="33"/>
      <c r="F29" s="33"/>
      <c r="G29" s="53"/>
      <c r="H29" s="36"/>
      <c r="I29" s="33"/>
      <c r="J29" s="33"/>
      <c r="K29" s="53"/>
      <c r="L29" s="36"/>
      <c r="M29" s="33"/>
      <c r="N29" s="33"/>
      <c r="O29" s="53"/>
      <c r="P29" s="36">
        <v>1</v>
      </c>
      <c r="Q29" s="33">
        <v>1</v>
      </c>
      <c r="R29" s="33">
        <v>3</v>
      </c>
      <c r="S29" s="159" t="s">
        <v>10</v>
      </c>
      <c r="T29" s="13" t="s">
        <v>20</v>
      </c>
    </row>
    <row r="30" spans="1:20" ht="14.25" customHeight="1" thickBot="1" x14ac:dyDescent="0.35">
      <c r="A30" s="42" t="s">
        <v>734</v>
      </c>
      <c r="B30" s="42" t="s">
        <v>735</v>
      </c>
      <c r="C30" s="88" t="s">
        <v>9</v>
      </c>
      <c r="D30" s="38"/>
      <c r="E30" s="34"/>
      <c r="F30" s="34"/>
      <c r="G30" s="56"/>
      <c r="H30" s="38"/>
      <c r="I30" s="34"/>
      <c r="J30" s="34"/>
      <c r="K30" s="56"/>
      <c r="L30" s="38"/>
      <c r="M30" s="34"/>
      <c r="N30" s="34"/>
      <c r="O30" s="56"/>
      <c r="P30" s="38">
        <v>1</v>
      </c>
      <c r="Q30" s="34">
        <v>1</v>
      </c>
      <c r="R30" s="34">
        <v>3</v>
      </c>
      <c r="S30" s="160" t="s">
        <v>10</v>
      </c>
      <c r="T30" s="164" t="s">
        <v>6</v>
      </c>
    </row>
    <row r="31" spans="1:20" ht="14.25" customHeight="1" thickBot="1" x14ac:dyDescent="0.35">
      <c r="A31" s="1196" t="s">
        <v>782</v>
      </c>
      <c r="B31" s="1197"/>
      <c r="C31" s="1197"/>
      <c r="D31" s="167"/>
      <c r="E31" s="167"/>
      <c r="F31" s="167"/>
      <c r="G31" s="167"/>
      <c r="H31" s="167"/>
      <c r="I31" s="168">
        <v>2</v>
      </c>
      <c r="J31" s="167">
        <v>3</v>
      </c>
      <c r="K31" s="167"/>
      <c r="L31" s="167"/>
      <c r="M31" s="168">
        <v>2</v>
      </c>
      <c r="N31" s="167">
        <v>3</v>
      </c>
      <c r="O31" s="167"/>
      <c r="P31" s="167"/>
      <c r="Q31" s="167"/>
      <c r="R31" s="167"/>
      <c r="S31" s="167"/>
      <c r="T31" s="268"/>
    </row>
    <row r="32" spans="1:20" ht="14.25" customHeight="1" thickBot="1" x14ac:dyDescent="0.35">
      <c r="A32" s="1198" t="s">
        <v>783</v>
      </c>
      <c r="B32" s="1199"/>
      <c r="C32" s="1200"/>
      <c r="D32" s="125">
        <f>SUM(D5:D31)</f>
        <v>9</v>
      </c>
      <c r="E32" s="125">
        <f>SUM(E5:E31)</f>
        <v>9</v>
      </c>
      <c r="F32" s="125">
        <f>SUM(F4,F23,F31)</f>
        <v>27</v>
      </c>
      <c r="G32" s="126"/>
      <c r="H32" s="125">
        <f>SUM(H5:H31)</f>
        <v>8</v>
      </c>
      <c r="I32" s="125">
        <f t="shared" ref="I32" si="0">SUM(I5:I31)</f>
        <v>10</v>
      </c>
      <c r="J32" s="125">
        <f>SUM(J4,J23,J31)</f>
        <v>27</v>
      </c>
      <c r="K32" s="126"/>
      <c r="L32" s="125">
        <f>SUM(L5:L25)</f>
        <v>6</v>
      </c>
      <c r="M32" s="125">
        <f>SUM(M31,M5:M25)</f>
        <v>12</v>
      </c>
      <c r="N32" s="125">
        <f>SUM(N4,N23,N31)</f>
        <v>32</v>
      </c>
      <c r="O32" s="126"/>
      <c r="P32" s="125">
        <f>SUM(P5:P29)</f>
        <v>6</v>
      </c>
      <c r="Q32" s="125">
        <f>SUM(Q5:Q29)</f>
        <v>10</v>
      </c>
      <c r="R32" s="125">
        <f>SUM(R4,R23,R31)</f>
        <v>34</v>
      </c>
      <c r="S32" s="125"/>
      <c r="T32" s="166">
        <f>F32+J32+N32+R32</f>
        <v>120</v>
      </c>
    </row>
    <row r="33" spans="1:31" ht="12" customHeight="1" x14ac:dyDescent="0.3"/>
    <row r="34" spans="1:31" x14ac:dyDescent="0.3">
      <c r="A34" s="6" t="s">
        <v>784</v>
      </c>
      <c r="C34" s="7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x14ac:dyDescent="0.2">
      <c r="A35" s="7" t="s">
        <v>10</v>
      </c>
      <c r="B35" s="381" t="s">
        <v>819</v>
      </c>
      <c r="C35" s="7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">
      <c r="A36" s="7" t="s">
        <v>4</v>
      </c>
      <c r="B36" s="381" t="s">
        <v>785</v>
      </c>
      <c r="C36" s="7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3">
      <c r="C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3">
      <c r="A38" s="7" t="s">
        <v>823</v>
      </c>
      <c r="C38" s="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3">
      <c r="A39" s="7" t="s">
        <v>824</v>
      </c>
      <c r="C39" s="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A40" s="7" t="s">
        <v>825</v>
      </c>
    </row>
    <row r="41" spans="1:31" x14ac:dyDescent="0.3">
      <c r="A41" s="7" t="s">
        <v>842</v>
      </c>
    </row>
  </sheetData>
  <sortState xmlns:xlrd2="http://schemas.microsoft.com/office/spreadsheetml/2017/richdata2" ref="A19:T22">
    <sortCondition ref="B19:B22"/>
  </sortState>
  <mergeCells count="13">
    <mergeCell ref="A4:C4"/>
    <mergeCell ref="A23:C23"/>
    <mergeCell ref="A31:C31"/>
    <mergeCell ref="A32:C32"/>
    <mergeCell ref="A1:T1"/>
    <mergeCell ref="D2:G2"/>
    <mergeCell ref="H2:K2"/>
    <mergeCell ref="L2:O2"/>
    <mergeCell ref="P2:S2"/>
    <mergeCell ref="T2:T3"/>
    <mergeCell ref="A2:A3"/>
    <mergeCell ref="B2:B3"/>
    <mergeCell ref="C2:C3"/>
  </mergeCells>
  <pageMargins left="0.7" right="0.7" top="0.75" bottom="0.75" header="0.3" footer="0.3"/>
  <pageSetup paperSize="9" scale="64" orientation="landscape" r:id="rId1"/>
  <ignoredErrors>
    <ignoredError sqref="N4 R4 L32:M32 P32:Q32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B3DB-B2E4-4DD8-B5BB-6A5111CE9ADF}">
  <dimension ref="A1:FC62"/>
  <sheetViews>
    <sheetView showGridLines="0" zoomScale="120" zoomScaleNormal="12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U1"/>
    </sheetView>
  </sheetViews>
  <sheetFormatPr defaultColWidth="8.6640625" defaultRowHeight="10.199999999999999" x14ac:dyDescent="0.3"/>
  <cols>
    <col min="1" max="1" width="11.5546875" style="7" customWidth="1"/>
    <col min="2" max="2" width="37.5546875" style="39" customWidth="1"/>
    <col min="3" max="3" width="22.6640625" style="39" customWidth="1"/>
    <col min="4" max="19" width="4.5546875" style="7" customWidth="1"/>
    <col min="20" max="20" width="29" style="7" customWidth="1"/>
    <col min="21" max="21" width="4.109375" style="7" customWidth="1"/>
    <col min="22" max="16384" width="8.6640625" style="7"/>
  </cols>
  <sheetData>
    <row r="1" spans="1:159" ht="39" customHeight="1" thickBot="1" x14ac:dyDescent="0.35">
      <c r="A1" s="1172" t="s">
        <v>868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3"/>
      <c r="U1" s="1174"/>
    </row>
    <row r="2" spans="1:159" ht="14.4" customHeight="1" thickBot="1" x14ac:dyDescent="0.35">
      <c r="A2" s="1183" t="s">
        <v>1</v>
      </c>
      <c r="B2" s="1182" t="s">
        <v>2</v>
      </c>
      <c r="C2" s="1182" t="s">
        <v>3</v>
      </c>
      <c r="D2" s="1303" t="s">
        <v>769</v>
      </c>
      <c r="E2" s="1212"/>
      <c r="F2" s="1212"/>
      <c r="G2" s="1213"/>
      <c r="H2" s="1211" t="s">
        <v>795</v>
      </c>
      <c r="I2" s="1212"/>
      <c r="J2" s="1212"/>
      <c r="K2" s="1213"/>
      <c r="L2" s="1304" t="s">
        <v>771</v>
      </c>
      <c r="M2" s="1304"/>
      <c r="N2" s="1304"/>
      <c r="O2" s="1304"/>
      <c r="P2" s="1214" t="s">
        <v>772</v>
      </c>
      <c r="Q2" s="1215"/>
      <c r="R2" s="1215"/>
      <c r="S2" s="1216"/>
      <c r="T2" s="1171" t="s">
        <v>0</v>
      </c>
      <c r="U2" s="1171" t="s">
        <v>849</v>
      </c>
    </row>
    <row r="3" spans="1:159" s="6" customFormat="1" ht="63" customHeight="1" thickBot="1" x14ac:dyDescent="0.35">
      <c r="A3" s="1299"/>
      <c r="B3" s="1300"/>
      <c r="C3" s="1300"/>
      <c r="D3" s="293" t="s">
        <v>773</v>
      </c>
      <c r="E3" s="524" t="s">
        <v>774</v>
      </c>
      <c r="F3" s="524" t="s">
        <v>775</v>
      </c>
      <c r="G3" s="289" t="s">
        <v>776</v>
      </c>
      <c r="H3" s="293" t="s">
        <v>773</v>
      </c>
      <c r="I3" s="524" t="s">
        <v>774</v>
      </c>
      <c r="J3" s="524" t="s">
        <v>775</v>
      </c>
      <c r="K3" s="289" t="s">
        <v>776</v>
      </c>
      <c r="L3" s="293" t="s">
        <v>773</v>
      </c>
      <c r="M3" s="524" t="s">
        <v>774</v>
      </c>
      <c r="N3" s="524" t="s">
        <v>775</v>
      </c>
      <c r="O3" s="289" t="s">
        <v>776</v>
      </c>
      <c r="P3" s="293" t="s">
        <v>773</v>
      </c>
      <c r="Q3" s="524" t="s">
        <v>774</v>
      </c>
      <c r="R3" s="524" t="s">
        <v>775</v>
      </c>
      <c r="S3" s="289" t="s">
        <v>776</v>
      </c>
      <c r="T3" s="1298"/>
      <c r="U3" s="1298"/>
    </row>
    <row r="4" spans="1:159" s="4" customFormat="1" ht="14.25" customHeight="1" thickBot="1" x14ac:dyDescent="0.35">
      <c r="A4" s="1207" t="s">
        <v>777</v>
      </c>
      <c r="B4" s="1208"/>
      <c r="C4" s="1208"/>
      <c r="D4" s="147">
        <f>SUM(D5:D41)</f>
        <v>9</v>
      </c>
      <c r="E4" s="147">
        <f>SUM(E5:E41)</f>
        <v>11</v>
      </c>
      <c r="F4" s="147">
        <f>SUM(F5:F11)</f>
        <v>31</v>
      </c>
      <c r="G4" s="1147">
        <v>46</v>
      </c>
      <c r="H4" s="147">
        <f>SUM(H5:H41)</f>
        <v>10</v>
      </c>
      <c r="I4" s="147">
        <f>SUM(I5:I41)</f>
        <v>16</v>
      </c>
      <c r="J4" s="147">
        <f>SUM(J5:J23)</f>
        <v>36</v>
      </c>
      <c r="K4" s="1147">
        <v>54</v>
      </c>
      <c r="L4" s="147">
        <f>SUM(L5:L41)</f>
        <v>7</v>
      </c>
      <c r="M4" s="147">
        <f>SUM(M5:M41)</f>
        <v>11</v>
      </c>
      <c r="N4" s="147">
        <f>SUM(N5:N32)</f>
        <v>27</v>
      </c>
      <c r="O4" s="1147">
        <v>39</v>
      </c>
      <c r="P4" s="147">
        <f>SUM(P5:P41)</f>
        <v>5</v>
      </c>
      <c r="Q4" s="147">
        <f>SUM(Q5:Q41)</f>
        <v>9</v>
      </c>
      <c r="R4" s="147">
        <f>SUM(R5:R40)</f>
        <v>27</v>
      </c>
      <c r="S4" s="1147">
        <v>47</v>
      </c>
      <c r="T4" s="250"/>
      <c r="U4" s="642"/>
    </row>
    <row r="5" spans="1:159" ht="14.25" customHeight="1" x14ac:dyDescent="0.3">
      <c r="A5" s="129" t="s">
        <v>7</v>
      </c>
      <c r="B5" s="498" t="s">
        <v>8</v>
      </c>
      <c r="C5" s="87" t="s">
        <v>9</v>
      </c>
      <c r="D5" s="81">
        <v>2</v>
      </c>
      <c r="E5" s="372">
        <v>2</v>
      </c>
      <c r="F5" s="372">
        <v>6</v>
      </c>
      <c r="G5" s="62" t="s">
        <v>10</v>
      </c>
      <c r="H5" s="83"/>
      <c r="I5" s="372"/>
      <c r="J5" s="372"/>
      <c r="K5" s="62"/>
      <c r="L5" s="83"/>
      <c r="M5" s="372"/>
      <c r="N5" s="372"/>
      <c r="O5" s="62"/>
      <c r="P5" s="83"/>
      <c r="Q5" s="372"/>
      <c r="R5" s="372"/>
      <c r="S5" s="62"/>
      <c r="T5" s="155" t="s">
        <v>6</v>
      </c>
      <c r="U5" s="129"/>
    </row>
    <row r="6" spans="1:159" ht="14.25" customHeight="1" x14ac:dyDescent="0.3">
      <c r="A6" s="129" t="s">
        <v>15</v>
      </c>
      <c r="B6" s="498" t="s">
        <v>16</v>
      </c>
      <c r="C6" s="87" t="s">
        <v>9</v>
      </c>
      <c r="D6" s="81">
        <v>2</v>
      </c>
      <c r="E6" s="372">
        <v>2</v>
      </c>
      <c r="F6" s="372">
        <v>6</v>
      </c>
      <c r="G6" s="62" t="s">
        <v>10</v>
      </c>
      <c r="H6" s="83"/>
      <c r="I6" s="372"/>
      <c r="J6" s="372"/>
      <c r="K6" s="62"/>
      <c r="L6" s="83"/>
      <c r="M6" s="372"/>
      <c r="N6" s="372"/>
      <c r="O6" s="62"/>
      <c r="P6" s="83"/>
      <c r="Q6" s="372"/>
      <c r="R6" s="372"/>
      <c r="S6" s="62"/>
      <c r="T6" s="129" t="s">
        <v>14</v>
      </c>
      <c r="U6" s="129"/>
    </row>
    <row r="7" spans="1:159" ht="14.25" customHeight="1" x14ac:dyDescent="0.3">
      <c r="A7" s="315" t="s">
        <v>112</v>
      </c>
      <c r="B7" s="499" t="s">
        <v>113</v>
      </c>
      <c r="C7" s="358" t="s">
        <v>9</v>
      </c>
      <c r="D7" s="319">
        <v>1</v>
      </c>
      <c r="E7" s="373">
        <v>1</v>
      </c>
      <c r="F7" s="373">
        <v>3</v>
      </c>
      <c r="G7" s="370" t="s">
        <v>10</v>
      </c>
      <c r="H7" s="371"/>
      <c r="I7" s="373"/>
      <c r="J7" s="373"/>
      <c r="K7" s="370"/>
      <c r="L7" s="371"/>
      <c r="M7" s="373"/>
      <c r="N7" s="373"/>
      <c r="O7" s="370"/>
      <c r="P7" s="371"/>
      <c r="Q7" s="373"/>
      <c r="R7" s="373"/>
      <c r="S7" s="370"/>
      <c r="T7" s="315" t="s">
        <v>14</v>
      </c>
      <c r="U7" s="315"/>
    </row>
    <row r="8" spans="1:159" s="520" customFormat="1" ht="14.25" customHeight="1" x14ac:dyDescent="0.3">
      <c r="A8" s="129" t="s">
        <v>255</v>
      </c>
      <c r="B8" s="498" t="s">
        <v>256</v>
      </c>
      <c r="C8" s="498" t="s">
        <v>125</v>
      </c>
      <c r="D8" s="660">
        <v>2</v>
      </c>
      <c r="E8" s="661">
        <v>2</v>
      </c>
      <c r="F8" s="661">
        <v>6</v>
      </c>
      <c r="G8" s="663" t="s">
        <v>10</v>
      </c>
      <c r="H8" s="660"/>
      <c r="I8" s="661"/>
      <c r="J8" s="661"/>
      <c r="K8" s="663"/>
      <c r="L8" s="660"/>
      <c r="M8" s="661"/>
      <c r="N8" s="661"/>
      <c r="O8" s="663"/>
      <c r="P8" s="660"/>
      <c r="Q8" s="661"/>
      <c r="R8" s="661"/>
      <c r="S8" s="663"/>
      <c r="T8" s="129" t="s">
        <v>32</v>
      </c>
      <c r="U8" s="129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</row>
    <row r="9" spans="1:159" ht="14.25" customHeight="1" x14ac:dyDescent="0.3">
      <c r="A9" s="315" t="s">
        <v>30</v>
      </c>
      <c r="B9" s="499" t="s">
        <v>31</v>
      </c>
      <c r="C9" s="748" t="s">
        <v>9</v>
      </c>
      <c r="D9" s="750">
        <v>2</v>
      </c>
      <c r="E9" s="664">
        <v>2</v>
      </c>
      <c r="F9" s="664">
        <v>6</v>
      </c>
      <c r="G9" s="665" t="s">
        <v>10</v>
      </c>
      <c r="H9" s="750"/>
      <c r="I9" s="664"/>
      <c r="J9" s="664"/>
      <c r="K9" s="665"/>
      <c r="L9" s="1004"/>
      <c r="M9" s="1005"/>
      <c r="N9" s="664"/>
      <c r="O9" s="665"/>
      <c r="P9" s="750"/>
      <c r="Q9" s="664"/>
      <c r="R9" s="664"/>
      <c r="S9" s="665"/>
      <c r="T9" s="315" t="s">
        <v>29</v>
      </c>
      <c r="U9" s="315"/>
    </row>
    <row r="10" spans="1:159" ht="14.25" customHeight="1" x14ac:dyDescent="0.3">
      <c r="A10" s="155" t="s">
        <v>55</v>
      </c>
      <c r="B10" s="503" t="s">
        <v>56</v>
      </c>
      <c r="C10" s="775" t="s">
        <v>9</v>
      </c>
      <c r="D10" s="779">
        <v>0</v>
      </c>
      <c r="E10" s="777">
        <v>0</v>
      </c>
      <c r="F10" s="777">
        <v>4</v>
      </c>
      <c r="G10" s="778" t="s">
        <v>10</v>
      </c>
      <c r="H10" s="779"/>
      <c r="I10" s="777"/>
      <c r="J10" s="777"/>
      <c r="K10" s="778"/>
      <c r="L10" s="1002"/>
      <c r="M10" s="1003"/>
      <c r="N10" s="777"/>
      <c r="O10" s="778"/>
      <c r="P10" s="779"/>
      <c r="Q10" s="777"/>
      <c r="R10" s="777"/>
      <c r="S10" s="778"/>
      <c r="T10" s="155" t="s">
        <v>20</v>
      </c>
      <c r="U10" s="155"/>
    </row>
    <row r="11" spans="1:159" ht="14.25" customHeight="1" x14ac:dyDescent="0.3">
      <c r="A11" s="1006" t="s">
        <v>808</v>
      </c>
      <c r="B11" s="1007" t="s">
        <v>809</v>
      </c>
      <c r="C11" s="1008" t="s">
        <v>9</v>
      </c>
      <c r="D11" s="319">
        <v>0</v>
      </c>
      <c r="E11" s="373">
        <v>2</v>
      </c>
      <c r="F11" s="373">
        <v>0</v>
      </c>
      <c r="G11" s="318" t="s">
        <v>810</v>
      </c>
      <c r="H11" s="319"/>
      <c r="I11" s="373"/>
      <c r="J11" s="373"/>
      <c r="K11" s="318"/>
      <c r="L11" s="319"/>
      <c r="M11" s="373"/>
      <c r="N11" s="373"/>
      <c r="O11" s="318"/>
      <c r="P11" s="319"/>
      <c r="Q11" s="373"/>
      <c r="R11" s="373"/>
      <c r="S11" s="318"/>
      <c r="T11" s="356" t="s">
        <v>833</v>
      </c>
      <c r="U11" s="356"/>
    </row>
    <row r="12" spans="1:159" ht="14.25" customHeight="1" x14ac:dyDescent="0.3">
      <c r="A12" s="592" t="s">
        <v>124</v>
      </c>
      <c r="B12" s="647" t="s">
        <v>125</v>
      </c>
      <c r="C12" s="820" t="s">
        <v>34</v>
      </c>
      <c r="D12" s="657"/>
      <c r="E12" s="658"/>
      <c r="F12" s="658">
        <v>6</v>
      </c>
      <c r="G12" s="752"/>
      <c r="H12" s="1149"/>
      <c r="I12" s="1150"/>
      <c r="J12" s="658"/>
      <c r="K12" s="752"/>
      <c r="L12" s="657"/>
      <c r="M12" s="658"/>
      <c r="N12" s="658"/>
      <c r="O12" s="752"/>
      <c r="P12" s="657"/>
      <c r="Q12" s="658"/>
      <c r="R12" s="658"/>
      <c r="S12" s="752"/>
      <c r="T12" s="592" t="s">
        <v>32</v>
      </c>
      <c r="U12" s="129"/>
    </row>
    <row r="13" spans="1:159" s="520" customFormat="1" ht="14.25" customHeight="1" x14ac:dyDescent="0.3">
      <c r="A13" s="613" t="s">
        <v>110</v>
      </c>
      <c r="B13" s="614" t="s">
        <v>111</v>
      </c>
      <c r="C13" s="1011" t="s">
        <v>9</v>
      </c>
      <c r="D13" s="1012"/>
      <c r="E13" s="1013"/>
      <c r="F13" s="1013">
        <v>3</v>
      </c>
      <c r="G13" s="596"/>
      <c r="H13" s="1014"/>
      <c r="I13" s="1013"/>
      <c r="J13" s="1013"/>
      <c r="K13" s="596"/>
      <c r="L13" s="1014"/>
      <c r="M13" s="1013"/>
      <c r="N13" s="1013"/>
      <c r="O13" s="596"/>
      <c r="P13" s="1014"/>
      <c r="Q13" s="1013"/>
      <c r="R13" s="1013"/>
      <c r="S13" s="596"/>
      <c r="T13" s="613" t="s">
        <v>46</v>
      </c>
      <c r="U13" s="155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</row>
    <row r="14" spans="1:159" s="520" customFormat="1" ht="14.25" customHeight="1" x14ac:dyDescent="0.3">
      <c r="A14" s="592" t="s">
        <v>33</v>
      </c>
      <c r="B14" s="647" t="s">
        <v>34</v>
      </c>
      <c r="C14" s="643" t="s">
        <v>9</v>
      </c>
      <c r="D14" s="644"/>
      <c r="E14" s="645"/>
      <c r="F14" s="645">
        <v>6</v>
      </c>
      <c r="G14" s="611"/>
      <c r="H14" s="646"/>
      <c r="I14" s="645"/>
      <c r="J14" s="645"/>
      <c r="K14" s="611"/>
      <c r="L14" s="646"/>
      <c r="M14" s="645"/>
      <c r="N14" s="645"/>
      <c r="O14" s="611"/>
      <c r="P14" s="646"/>
      <c r="Q14" s="645"/>
      <c r="R14" s="645"/>
      <c r="S14" s="611"/>
      <c r="T14" s="592" t="s">
        <v>32</v>
      </c>
      <c r="U14" s="129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</row>
    <row r="15" spans="1:159" s="520" customFormat="1" ht="14.25" customHeight="1" thickBot="1" x14ac:dyDescent="0.35">
      <c r="A15" s="592" t="s">
        <v>73</v>
      </c>
      <c r="B15" s="647" t="s">
        <v>74</v>
      </c>
      <c r="C15" s="643" t="s">
        <v>9</v>
      </c>
      <c r="D15" s="644"/>
      <c r="E15" s="645"/>
      <c r="F15" s="645">
        <v>6</v>
      </c>
      <c r="G15" s="611"/>
      <c r="H15" s="646"/>
      <c r="I15" s="645"/>
      <c r="J15" s="645"/>
      <c r="K15" s="611"/>
      <c r="L15" s="646"/>
      <c r="M15" s="645"/>
      <c r="N15" s="645"/>
      <c r="O15" s="611"/>
      <c r="P15" s="646"/>
      <c r="Q15" s="645"/>
      <c r="R15" s="645"/>
      <c r="S15" s="611"/>
      <c r="T15" s="592" t="s">
        <v>72</v>
      </c>
      <c r="U15" s="129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</row>
    <row r="16" spans="1:159" s="6" customFormat="1" ht="13.5" customHeight="1" x14ac:dyDescent="0.3">
      <c r="A16" s="435" t="s">
        <v>257</v>
      </c>
      <c r="B16" s="501" t="s">
        <v>258</v>
      </c>
      <c r="C16" s="501" t="s">
        <v>125</v>
      </c>
      <c r="D16" s="758"/>
      <c r="E16" s="759"/>
      <c r="F16" s="759"/>
      <c r="G16" s="760"/>
      <c r="H16" s="761">
        <v>0</v>
      </c>
      <c r="I16" s="759">
        <v>4</v>
      </c>
      <c r="J16" s="759">
        <v>6</v>
      </c>
      <c r="K16" s="760" t="s">
        <v>4</v>
      </c>
      <c r="L16" s="761"/>
      <c r="M16" s="759"/>
      <c r="N16" s="759"/>
      <c r="O16" s="760"/>
      <c r="P16" s="762"/>
      <c r="Q16" s="763"/>
      <c r="R16" s="759"/>
      <c r="S16" s="760"/>
      <c r="T16" s="435" t="s">
        <v>32</v>
      </c>
      <c r="U16" s="435"/>
    </row>
    <row r="17" spans="1:159" ht="14.25" customHeight="1" x14ac:dyDescent="0.3">
      <c r="A17" s="129" t="s">
        <v>116</v>
      </c>
      <c r="B17" s="498" t="s">
        <v>117</v>
      </c>
      <c r="C17" s="87" t="s">
        <v>9</v>
      </c>
      <c r="D17" s="81"/>
      <c r="E17" s="372"/>
      <c r="F17" s="372"/>
      <c r="G17" s="62"/>
      <c r="H17" s="83">
        <v>1</v>
      </c>
      <c r="I17" s="372">
        <v>1</v>
      </c>
      <c r="J17" s="372">
        <v>3</v>
      </c>
      <c r="K17" s="62" t="s">
        <v>10</v>
      </c>
      <c r="L17" s="83"/>
      <c r="M17" s="372"/>
      <c r="N17" s="372"/>
      <c r="O17" s="62"/>
      <c r="P17" s="83"/>
      <c r="Q17" s="372"/>
      <c r="R17" s="372"/>
      <c r="S17" s="62"/>
      <c r="T17" s="129" t="s">
        <v>46</v>
      </c>
      <c r="U17" s="129"/>
    </row>
    <row r="18" spans="1:159" ht="14.25" customHeight="1" x14ac:dyDescent="0.3">
      <c r="A18" s="129" t="s">
        <v>24</v>
      </c>
      <c r="B18" s="498" t="s">
        <v>25</v>
      </c>
      <c r="C18" s="747" t="s">
        <v>9</v>
      </c>
      <c r="D18" s="764"/>
      <c r="E18" s="765"/>
      <c r="F18" s="765"/>
      <c r="G18" s="766"/>
      <c r="H18" s="767">
        <v>2</v>
      </c>
      <c r="I18" s="765">
        <v>2</v>
      </c>
      <c r="J18" s="765">
        <v>6</v>
      </c>
      <c r="K18" s="766" t="s">
        <v>10</v>
      </c>
      <c r="L18" s="767"/>
      <c r="M18" s="765"/>
      <c r="N18" s="765"/>
      <c r="O18" s="766"/>
      <c r="P18" s="768"/>
      <c r="Q18" s="769"/>
      <c r="R18" s="765"/>
      <c r="S18" s="766"/>
      <c r="T18" s="129" t="s">
        <v>23</v>
      </c>
      <c r="U18" s="129"/>
    </row>
    <row r="19" spans="1:159" ht="14.25" customHeight="1" x14ac:dyDescent="0.3">
      <c r="A19" s="129" t="s">
        <v>57</v>
      </c>
      <c r="B19" s="498" t="s">
        <v>58</v>
      </c>
      <c r="C19" s="747" t="s">
        <v>9</v>
      </c>
      <c r="D19" s="662"/>
      <c r="E19" s="661"/>
      <c r="F19" s="661"/>
      <c r="G19" s="663"/>
      <c r="H19" s="660">
        <v>2</v>
      </c>
      <c r="I19" s="661">
        <v>2</v>
      </c>
      <c r="J19" s="661">
        <v>6</v>
      </c>
      <c r="K19" s="663" t="s">
        <v>10</v>
      </c>
      <c r="L19" s="660"/>
      <c r="M19" s="661"/>
      <c r="N19" s="661"/>
      <c r="O19" s="663"/>
      <c r="P19" s="668"/>
      <c r="Q19" s="669"/>
      <c r="R19" s="661"/>
      <c r="S19" s="663"/>
      <c r="T19" s="129" t="s">
        <v>52</v>
      </c>
      <c r="U19" s="129"/>
    </row>
    <row r="20" spans="1:159" ht="14.25" customHeight="1" x14ac:dyDescent="0.3">
      <c r="A20" s="129" t="s">
        <v>43</v>
      </c>
      <c r="B20" s="498" t="s">
        <v>44</v>
      </c>
      <c r="C20" s="747" t="s">
        <v>9</v>
      </c>
      <c r="D20" s="662"/>
      <c r="E20" s="661"/>
      <c r="F20" s="661"/>
      <c r="G20" s="663"/>
      <c r="H20" s="660">
        <v>2</v>
      </c>
      <c r="I20" s="661">
        <v>2</v>
      </c>
      <c r="J20" s="661">
        <v>6</v>
      </c>
      <c r="K20" s="663" t="s">
        <v>10</v>
      </c>
      <c r="L20" s="660"/>
      <c r="M20" s="661"/>
      <c r="N20" s="661"/>
      <c r="O20" s="663"/>
      <c r="P20" s="668"/>
      <c r="Q20" s="669"/>
      <c r="R20" s="661"/>
      <c r="S20" s="663"/>
      <c r="T20" s="129" t="s">
        <v>20</v>
      </c>
      <c r="U20" s="129"/>
    </row>
    <row r="21" spans="1:159" s="1148" customFormat="1" ht="14.25" customHeight="1" x14ac:dyDescent="0.3">
      <c r="A21" s="280" t="s">
        <v>12</v>
      </c>
      <c r="B21" s="498" t="s">
        <v>13</v>
      </c>
      <c r="C21" s="747" t="s">
        <v>9</v>
      </c>
      <c r="D21" s="662"/>
      <c r="E21" s="661"/>
      <c r="F21" s="661"/>
      <c r="G21" s="663"/>
      <c r="H21" s="660">
        <v>2</v>
      </c>
      <c r="I21" s="661">
        <v>2</v>
      </c>
      <c r="J21" s="661">
        <v>6</v>
      </c>
      <c r="K21" s="663" t="s">
        <v>10</v>
      </c>
      <c r="L21" s="660"/>
      <c r="M21" s="661"/>
      <c r="N21" s="661"/>
      <c r="O21" s="663"/>
      <c r="P21" s="660"/>
      <c r="Q21" s="661"/>
      <c r="R21" s="661"/>
      <c r="S21" s="663"/>
      <c r="T21" s="280" t="s">
        <v>11</v>
      </c>
      <c r="U21" s="280"/>
    </row>
    <row r="22" spans="1:159" ht="14.25" customHeight="1" x14ac:dyDescent="0.3">
      <c r="A22" s="315" t="s">
        <v>120</v>
      </c>
      <c r="B22" s="499" t="s">
        <v>121</v>
      </c>
      <c r="C22" s="748" t="s">
        <v>9</v>
      </c>
      <c r="D22" s="749"/>
      <c r="E22" s="664"/>
      <c r="F22" s="664"/>
      <c r="G22" s="665"/>
      <c r="H22" s="750">
        <v>1</v>
      </c>
      <c r="I22" s="664">
        <v>1</v>
      </c>
      <c r="J22" s="664">
        <v>3</v>
      </c>
      <c r="K22" s="665" t="s">
        <v>10</v>
      </c>
      <c r="L22" s="750"/>
      <c r="M22" s="664"/>
      <c r="N22" s="664"/>
      <c r="O22" s="665"/>
      <c r="P22" s="750"/>
      <c r="Q22" s="664"/>
      <c r="R22" s="664"/>
      <c r="S22" s="665"/>
      <c r="T22" s="315" t="s">
        <v>52</v>
      </c>
      <c r="U22" s="315"/>
    </row>
    <row r="23" spans="1:159" ht="14.25" customHeight="1" x14ac:dyDescent="0.3">
      <c r="A23" s="973" t="s">
        <v>811</v>
      </c>
      <c r="B23" s="974" t="s">
        <v>812</v>
      </c>
      <c r="C23" s="1025" t="s">
        <v>9</v>
      </c>
      <c r="D23" s="1026"/>
      <c r="E23" s="1027"/>
      <c r="F23" s="1027"/>
      <c r="G23" s="1028"/>
      <c r="H23" s="1026">
        <v>0</v>
      </c>
      <c r="I23" s="1027">
        <v>2</v>
      </c>
      <c r="J23" s="1027">
        <v>0</v>
      </c>
      <c r="K23" s="1028" t="s">
        <v>810</v>
      </c>
      <c r="L23" s="1026"/>
      <c r="M23" s="1027"/>
      <c r="N23" s="1027"/>
      <c r="O23" s="1028"/>
      <c r="P23" s="1026"/>
      <c r="Q23" s="1027"/>
      <c r="R23" s="1027"/>
      <c r="S23" s="1028"/>
      <c r="T23" s="258" t="s">
        <v>833</v>
      </c>
      <c r="U23" s="258"/>
    </row>
    <row r="24" spans="1:159" s="520" customFormat="1" ht="14.25" customHeight="1" x14ac:dyDescent="0.3">
      <c r="A24" s="613" t="s">
        <v>253</v>
      </c>
      <c r="B24" s="614" t="s">
        <v>254</v>
      </c>
      <c r="C24" s="1011" t="s">
        <v>9</v>
      </c>
      <c r="D24" s="1029"/>
      <c r="E24" s="1030"/>
      <c r="F24" s="1030"/>
      <c r="G24" s="1031"/>
      <c r="H24" s="1032"/>
      <c r="I24" s="1030"/>
      <c r="J24" s="1030">
        <v>6</v>
      </c>
      <c r="K24" s="1031"/>
      <c r="L24" s="1032"/>
      <c r="M24" s="1030"/>
      <c r="N24" s="1030"/>
      <c r="O24" s="1031"/>
      <c r="P24" s="1032"/>
      <c r="Q24" s="1030"/>
      <c r="R24" s="1030"/>
      <c r="S24" s="1031"/>
      <c r="T24" s="613" t="s">
        <v>32</v>
      </c>
      <c r="U24" s="155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</row>
    <row r="25" spans="1:159" s="520" customFormat="1" ht="14.25" customHeight="1" x14ac:dyDescent="0.3">
      <c r="A25" s="592" t="s">
        <v>47</v>
      </c>
      <c r="B25" s="647" t="s">
        <v>48</v>
      </c>
      <c r="C25" s="643" t="s">
        <v>9</v>
      </c>
      <c r="D25" s="644"/>
      <c r="E25" s="645"/>
      <c r="F25" s="645"/>
      <c r="G25" s="611"/>
      <c r="H25" s="646"/>
      <c r="I25" s="645"/>
      <c r="J25" s="645">
        <v>6</v>
      </c>
      <c r="K25" s="611"/>
      <c r="L25" s="646"/>
      <c r="M25" s="645"/>
      <c r="N25" s="645"/>
      <c r="O25" s="611"/>
      <c r="P25" s="646"/>
      <c r="Q25" s="645"/>
      <c r="R25" s="645"/>
      <c r="S25" s="611"/>
      <c r="T25" s="592" t="s">
        <v>46</v>
      </c>
      <c r="U25" s="129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</row>
    <row r="26" spans="1:159" s="520" customFormat="1" ht="14.25" customHeight="1" thickBot="1" x14ac:dyDescent="0.35">
      <c r="A26" s="1017" t="s">
        <v>68</v>
      </c>
      <c r="B26" s="1018" t="s">
        <v>69</v>
      </c>
      <c r="C26" s="1019" t="s">
        <v>9</v>
      </c>
      <c r="D26" s="1020"/>
      <c r="E26" s="1021"/>
      <c r="F26" s="1021"/>
      <c r="G26" s="1022"/>
      <c r="H26" s="1023"/>
      <c r="I26" s="1021"/>
      <c r="J26" s="1021">
        <v>6</v>
      </c>
      <c r="K26" s="1022"/>
      <c r="L26" s="1023"/>
      <c r="M26" s="1021"/>
      <c r="N26" s="1021"/>
      <c r="O26" s="1022"/>
      <c r="P26" s="1023"/>
      <c r="Q26" s="1021"/>
      <c r="R26" s="1021"/>
      <c r="S26" s="1022"/>
      <c r="T26" s="1017" t="s">
        <v>17</v>
      </c>
      <c r="U26" s="1024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</row>
    <row r="27" spans="1:159" s="6" customFormat="1" ht="14.25" customHeight="1" x14ac:dyDescent="0.3">
      <c r="A27" s="426" t="s">
        <v>259</v>
      </c>
      <c r="B27" s="502" t="s">
        <v>260</v>
      </c>
      <c r="C27" s="770"/>
      <c r="D27" s="771"/>
      <c r="E27" s="772"/>
      <c r="F27" s="772"/>
      <c r="G27" s="773"/>
      <c r="H27" s="774"/>
      <c r="I27" s="772"/>
      <c r="J27" s="772"/>
      <c r="K27" s="773"/>
      <c r="L27" s="774">
        <v>0</v>
      </c>
      <c r="M27" s="772">
        <v>4</v>
      </c>
      <c r="N27" s="772">
        <v>6</v>
      </c>
      <c r="O27" s="771" t="s">
        <v>4</v>
      </c>
      <c r="P27" s="774"/>
      <c r="Q27" s="772"/>
      <c r="R27" s="772"/>
      <c r="S27" s="773"/>
      <c r="T27" s="426" t="s">
        <v>46</v>
      </c>
      <c r="U27" s="426"/>
    </row>
    <row r="28" spans="1:159" ht="14.25" customHeight="1" x14ac:dyDescent="0.3">
      <c r="A28" s="129" t="s">
        <v>50</v>
      </c>
      <c r="B28" s="498" t="s">
        <v>51</v>
      </c>
      <c r="C28" s="747" t="s">
        <v>9</v>
      </c>
      <c r="D28" s="662"/>
      <c r="E28" s="661"/>
      <c r="F28" s="661"/>
      <c r="G28" s="663"/>
      <c r="H28" s="660"/>
      <c r="I28" s="661"/>
      <c r="J28" s="661"/>
      <c r="K28" s="663"/>
      <c r="L28" s="660">
        <v>2</v>
      </c>
      <c r="M28" s="661">
        <v>2</v>
      </c>
      <c r="N28" s="661">
        <v>6</v>
      </c>
      <c r="O28" s="663" t="s">
        <v>10</v>
      </c>
      <c r="P28" s="660"/>
      <c r="Q28" s="661"/>
      <c r="R28" s="661"/>
      <c r="S28" s="663"/>
      <c r="T28" s="129" t="s">
        <v>49</v>
      </c>
      <c r="U28" s="129"/>
    </row>
    <row r="29" spans="1:159" ht="14.25" customHeight="1" x14ac:dyDescent="0.3">
      <c r="A29" s="129" t="s">
        <v>128</v>
      </c>
      <c r="B29" s="498" t="s">
        <v>129</v>
      </c>
      <c r="C29" s="747" t="s">
        <v>121</v>
      </c>
      <c r="D29" s="662"/>
      <c r="E29" s="661"/>
      <c r="F29" s="661"/>
      <c r="G29" s="663"/>
      <c r="H29" s="660"/>
      <c r="I29" s="661"/>
      <c r="J29" s="661"/>
      <c r="K29" s="663"/>
      <c r="L29" s="660">
        <v>1</v>
      </c>
      <c r="M29" s="661">
        <v>1</v>
      </c>
      <c r="N29" s="661">
        <v>3</v>
      </c>
      <c r="O29" s="663" t="s">
        <v>10</v>
      </c>
      <c r="P29" s="660"/>
      <c r="Q29" s="661"/>
      <c r="R29" s="661"/>
      <c r="S29" s="663"/>
      <c r="T29" s="129" t="s">
        <v>52</v>
      </c>
      <c r="U29" s="129"/>
    </row>
    <row r="30" spans="1:159" ht="14.25" customHeight="1" x14ac:dyDescent="0.3">
      <c r="A30" s="129"/>
      <c r="B30" s="498" t="s">
        <v>859</v>
      </c>
      <c r="C30" s="747" t="s">
        <v>9</v>
      </c>
      <c r="D30" s="660"/>
      <c r="E30" s="661"/>
      <c r="F30" s="661"/>
      <c r="G30" s="663"/>
      <c r="H30" s="660"/>
      <c r="I30" s="661"/>
      <c r="J30" s="661"/>
      <c r="K30" s="663"/>
      <c r="L30" s="660">
        <v>1</v>
      </c>
      <c r="M30" s="661">
        <v>1</v>
      </c>
      <c r="N30" s="661">
        <v>3</v>
      </c>
      <c r="O30" s="663" t="s">
        <v>10</v>
      </c>
      <c r="P30" s="660"/>
      <c r="Q30" s="661"/>
      <c r="R30" s="661"/>
      <c r="S30" s="663"/>
      <c r="T30" s="129" t="s">
        <v>45</v>
      </c>
      <c r="U30" s="129"/>
    </row>
    <row r="31" spans="1:159" ht="14.25" customHeight="1" x14ac:dyDescent="0.3">
      <c r="A31" s="155" t="s">
        <v>142</v>
      </c>
      <c r="B31" s="503" t="s">
        <v>143</v>
      </c>
      <c r="C31" s="775" t="s">
        <v>9</v>
      </c>
      <c r="D31" s="776"/>
      <c r="E31" s="777"/>
      <c r="F31" s="777"/>
      <c r="G31" s="778"/>
      <c r="H31" s="779"/>
      <c r="I31" s="777"/>
      <c r="J31" s="777"/>
      <c r="K31" s="778"/>
      <c r="L31" s="779">
        <v>2</v>
      </c>
      <c r="M31" s="777">
        <v>2</v>
      </c>
      <c r="N31" s="777">
        <v>6</v>
      </c>
      <c r="O31" s="776" t="s">
        <v>10</v>
      </c>
      <c r="P31" s="779"/>
      <c r="Q31" s="777"/>
      <c r="R31" s="777"/>
      <c r="S31" s="778"/>
      <c r="T31" s="155" t="s">
        <v>52</v>
      </c>
      <c r="U31" s="155"/>
    </row>
    <row r="32" spans="1:159" ht="14.25" customHeight="1" x14ac:dyDescent="0.3">
      <c r="A32" s="154" t="s">
        <v>271</v>
      </c>
      <c r="B32" s="504" t="s">
        <v>272</v>
      </c>
      <c r="C32" s="780" t="s">
        <v>9</v>
      </c>
      <c r="D32" s="781"/>
      <c r="E32" s="666"/>
      <c r="F32" s="666"/>
      <c r="G32" s="667"/>
      <c r="H32" s="782"/>
      <c r="I32" s="666"/>
      <c r="J32" s="666"/>
      <c r="K32" s="667"/>
      <c r="L32" s="782">
        <v>1</v>
      </c>
      <c r="M32" s="666">
        <v>1</v>
      </c>
      <c r="N32" s="666">
        <v>3</v>
      </c>
      <c r="O32" s="781" t="s">
        <v>10</v>
      </c>
      <c r="P32" s="782"/>
      <c r="Q32" s="666"/>
      <c r="R32" s="666"/>
      <c r="S32" s="667"/>
      <c r="T32" s="154" t="s">
        <v>52</v>
      </c>
      <c r="U32" s="154"/>
    </row>
    <row r="33" spans="1:159" s="520" customFormat="1" ht="14.25" customHeight="1" thickBot="1" x14ac:dyDescent="0.35">
      <c r="A33" s="599" t="s">
        <v>126</v>
      </c>
      <c r="B33" s="905" t="s">
        <v>127</v>
      </c>
      <c r="C33" s="753" t="s">
        <v>9</v>
      </c>
      <c r="D33" s="754"/>
      <c r="E33" s="755"/>
      <c r="F33" s="755"/>
      <c r="G33" s="756"/>
      <c r="H33" s="757"/>
      <c r="I33" s="755"/>
      <c r="J33" s="755"/>
      <c r="K33" s="756"/>
      <c r="L33" s="757"/>
      <c r="M33" s="755"/>
      <c r="N33" s="755">
        <v>6</v>
      </c>
      <c r="O33" s="756"/>
      <c r="P33" s="757"/>
      <c r="Q33" s="755"/>
      <c r="R33" s="755"/>
      <c r="S33" s="756"/>
      <c r="T33" s="599" t="s">
        <v>46</v>
      </c>
      <c r="U33" s="153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</row>
    <row r="34" spans="1:159" s="6" customFormat="1" ht="14.25" customHeight="1" x14ac:dyDescent="0.3">
      <c r="A34" s="411" t="s">
        <v>273</v>
      </c>
      <c r="B34" s="505" t="s">
        <v>274</v>
      </c>
      <c r="C34" s="783" t="s">
        <v>258</v>
      </c>
      <c r="D34" s="784"/>
      <c r="E34" s="785"/>
      <c r="F34" s="785"/>
      <c r="G34" s="786"/>
      <c r="H34" s="787"/>
      <c r="I34" s="785"/>
      <c r="J34" s="785"/>
      <c r="K34" s="786"/>
      <c r="L34" s="787"/>
      <c r="M34" s="785"/>
      <c r="N34" s="785"/>
      <c r="O34" s="786"/>
      <c r="P34" s="787">
        <v>0</v>
      </c>
      <c r="Q34" s="785">
        <v>4</v>
      </c>
      <c r="R34" s="785">
        <v>6</v>
      </c>
      <c r="S34" s="786" t="s">
        <v>4</v>
      </c>
      <c r="T34" s="411" t="s">
        <v>52</v>
      </c>
      <c r="U34" s="411"/>
    </row>
    <row r="35" spans="1:159" ht="14.25" customHeight="1" x14ac:dyDescent="0.3">
      <c r="A35" s="262" t="s">
        <v>66</v>
      </c>
      <c r="B35" s="503" t="s">
        <v>67</v>
      </c>
      <c r="C35" s="775" t="s">
        <v>9</v>
      </c>
      <c r="D35" s="776"/>
      <c r="E35" s="777"/>
      <c r="F35" s="777"/>
      <c r="G35" s="778"/>
      <c r="H35" s="779"/>
      <c r="I35" s="777"/>
      <c r="J35" s="777"/>
      <c r="K35" s="778"/>
      <c r="L35" s="779"/>
      <c r="M35" s="777"/>
      <c r="N35" s="777"/>
      <c r="O35" s="778"/>
      <c r="P35" s="779">
        <v>2</v>
      </c>
      <c r="Q35" s="777">
        <v>2</v>
      </c>
      <c r="R35" s="777">
        <v>6</v>
      </c>
      <c r="S35" s="778" t="s">
        <v>10</v>
      </c>
      <c r="T35" s="155" t="s">
        <v>65</v>
      </c>
      <c r="U35" s="155"/>
    </row>
    <row r="36" spans="1:159" ht="14.25" customHeight="1" x14ac:dyDescent="0.3">
      <c r="A36" s="129" t="s">
        <v>267</v>
      </c>
      <c r="B36" s="498" t="s">
        <v>268</v>
      </c>
      <c r="C36" s="747" t="s">
        <v>9</v>
      </c>
      <c r="D36" s="662"/>
      <c r="E36" s="661"/>
      <c r="F36" s="661"/>
      <c r="G36" s="663"/>
      <c r="H36" s="660"/>
      <c r="I36" s="661"/>
      <c r="J36" s="661"/>
      <c r="K36" s="663"/>
      <c r="L36" s="660"/>
      <c r="M36" s="661"/>
      <c r="N36" s="661"/>
      <c r="O36" s="663"/>
      <c r="P36" s="660">
        <v>1</v>
      </c>
      <c r="Q36" s="661">
        <v>1</v>
      </c>
      <c r="R36" s="661">
        <v>3</v>
      </c>
      <c r="S36" s="662" t="s">
        <v>10</v>
      </c>
      <c r="T36" s="129" t="s">
        <v>20</v>
      </c>
      <c r="U36" s="129"/>
    </row>
    <row r="37" spans="1:159" ht="14.25" customHeight="1" x14ac:dyDescent="0.3">
      <c r="A37" s="315" t="s">
        <v>277</v>
      </c>
      <c r="B37" s="499" t="s">
        <v>278</v>
      </c>
      <c r="C37" s="748" t="s">
        <v>9</v>
      </c>
      <c r="D37" s="749"/>
      <c r="E37" s="664"/>
      <c r="F37" s="664"/>
      <c r="G37" s="665"/>
      <c r="H37" s="750"/>
      <c r="I37" s="664"/>
      <c r="J37" s="664"/>
      <c r="K37" s="665"/>
      <c r="L37" s="750"/>
      <c r="M37" s="664"/>
      <c r="N37" s="664"/>
      <c r="O37" s="665"/>
      <c r="P37" s="750">
        <v>2</v>
      </c>
      <c r="Q37" s="664">
        <v>2</v>
      </c>
      <c r="R37" s="664">
        <v>6</v>
      </c>
      <c r="S37" s="665" t="s">
        <v>10</v>
      </c>
      <c r="T37" s="315" t="s">
        <v>46</v>
      </c>
      <c r="U37" s="315"/>
    </row>
    <row r="38" spans="1:159" ht="14.25" customHeight="1" x14ac:dyDescent="0.3">
      <c r="A38" s="155" t="s">
        <v>285</v>
      </c>
      <c r="B38" s="66" t="s">
        <v>286</v>
      </c>
      <c r="C38" s="775" t="s">
        <v>9</v>
      </c>
      <c r="D38" s="776"/>
      <c r="E38" s="777"/>
      <c r="F38" s="777"/>
      <c r="G38" s="778"/>
      <c r="H38" s="779"/>
      <c r="I38" s="777"/>
      <c r="J38" s="777"/>
      <c r="K38" s="778"/>
      <c r="L38" s="779"/>
      <c r="M38" s="777"/>
      <c r="N38" s="777"/>
      <c r="O38" s="778"/>
      <c r="P38" s="779">
        <v>0</v>
      </c>
      <c r="Q38" s="777">
        <v>0</v>
      </c>
      <c r="R38" s="777">
        <v>2</v>
      </c>
      <c r="S38" s="778" t="s">
        <v>10</v>
      </c>
      <c r="T38" s="21" t="s">
        <v>52</v>
      </c>
      <c r="U38" s="21"/>
    </row>
    <row r="39" spans="1:159" ht="14.25" customHeight="1" x14ac:dyDescent="0.3">
      <c r="A39" s="129" t="s">
        <v>287</v>
      </c>
      <c r="B39" s="64" t="s">
        <v>288</v>
      </c>
      <c r="C39" s="747" t="s">
        <v>9</v>
      </c>
      <c r="D39" s="662"/>
      <c r="E39" s="661"/>
      <c r="F39" s="661"/>
      <c r="G39" s="663"/>
      <c r="H39" s="660"/>
      <c r="I39" s="661"/>
      <c r="J39" s="661"/>
      <c r="K39" s="663"/>
      <c r="L39" s="660"/>
      <c r="M39" s="661"/>
      <c r="N39" s="661"/>
      <c r="O39" s="663"/>
      <c r="P39" s="660">
        <v>0</v>
      </c>
      <c r="Q39" s="661">
        <v>0</v>
      </c>
      <c r="R39" s="661">
        <v>2</v>
      </c>
      <c r="S39" s="663" t="s">
        <v>10</v>
      </c>
      <c r="T39" s="22" t="s">
        <v>32</v>
      </c>
      <c r="U39" s="22"/>
    </row>
    <row r="40" spans="1:159" ht="14.25" customHeight="1" x14ac:dyDescent="0.3">
      <c r="A40" s="129" t="s">
        <v>289</v>
      </c>
      <c r="B40" s="64" t="s">
        <v>290</v>
      </c>
      <c r="C40" s="747" t="s">
        <v>9</v>
      </c>
      <c r="D40" s="662"/>
      <c r="E40" s="661"/>
      <c r="F40" s="661"/>
      <c r="G40" s="663"/>
      <c r="H40" s="660"/>
      <c r="I40" s="661"/>
      <c r="J40" s="661"/>
      <c r="K40" s="663"/>
      <c r="L40" s="660"/>
      <c r="M40" s="661"/>
      <c r="N40" s="661"/>
      <c r="O40" s="663"/>
      <c r="P40" s="660">
        <v>0</v>
      </c>
      <c r="Q40" s="661">
        <v>0</v>
      </c>
      <c r="R40" s="661">
        <v>2</v>
      </c>
      <c r="S40" s="663" t="s">
        <v>10</v>
      </c>
      <c r="T40" s="22" t="s">
        <v>46</v>
      </c>
      <c r="U40" s="22"/>
    </row>
    <row r="41" spans="1:159" s="520" customFormat="1" ht="14.25" customHeight="1" thickBot="1" x14ac:dyDescent="0.35">
      <c r="A41" s="599" t="s">
        <v>291</v>
      </c>
      <c r="B41" s="905" t="s">
        <v>292</v>
      </c>
      <c r="C41" s="648" t="s">
        <v>9</v>
      </c>
      <c r="D41" s="649"/>
      <c r="E41" s="650"/>
      <c r="F41" s="650"/>
      <c r="G41" s="651"/>
      <c r="H41" s="652"/>
      <c r="I41" s="650"/>
      <c r="J41" s="650"/>
      <c r="K41" s="651"/>
      <c r="L41" s="652"/>
      <c r="M41" s="650"/>
      <c r="N41" s="650"/>
      <c r="O41" s="651"/>
      <c r="P41" s="652"/>
      <c r="Q41" s="650"/>
      <c r="R41" s="650">
        <v>20</v>
      </c>
      <c r="S41" s="651"/>
      <c r="T41" s="653" t="s">
        <v>32</v>
      </c>
      <c r="U41" s="42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</row>
    <row r="42" spans="1:159" ht="14.25" customHeight="1" thickBot="1" x14ac:dyDescent="0.35">
      <c r="A42" s="1177" t="s">
        <v>781</v>
      </c>
      <c r="B42" s="1178"/>
      <c r="C42" s="1178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>
        <v>6</v>
      </c>
      <c r="O42" s="172"/>
      <c r="P42" s="172"/>
      <c r="Q42" s="172"/>
      <c r="R42" s="172">
        <v>3</v>
      </c>
      <c r="S42" s="790">
        <v>12</v>
      </c>
      <c r="T42" s="641"/>
      <c r="U42" s="236"/>
    </row>
    <row r="43" spans="1:159" ht="14.25" customHeight="1" x14ac:dyDescent="0.3">
      <c r="A43" s="263" t="s">
        <v>261</v>
      </c>
      <c r="B43" s="503" t="s">
        <v>262</v>
      </c>
      <c r="C43" s="90" t="s">
        <v>9</v>
      </c>
      <c r="D43" s="20"/>
      <c r="E43" s="374"/>
      <c r="F43" s="374"/>
      <c r="G43" s="264"/>
      <c r="H43" s="265"/>
      <c r="I43" s="374"/>
      <c r="J43" s="374"/>
      <c r="K43" s="264"/>
      <c r="L43" s="788">
        <v>2</v>
      </c>
      <c r="M43" s="655">
        <v>2</v>
      </c>
      <c r="N43" s="655">
        <v>6</v>
      </c>
      <c r="O43" s="656" t="s">
        <v>10</v>
      </c>
      <c r="P43" s="788"/>
      <c r="Q43" s="655"/>
      <c r="R43" s="655"/>
      <c r="S43" s="789"/>
      <c r="T43" s="21" t="s">
        <v>52</v>
      </c>
      <c r="U43" s="21"/>
    </row>
    <row r="44" spans="1:159" ht="14.25" customHeight="1" x14ac:dyDescent="0.3">
      <c r="A44" s="155" t="s">
        <v>263</v>
      </c>
      <c r="B44" s="503" t="s">
        <v>264</v>
      </c>
      <c r="C44" s="90" t="s">
        <v>9</v>
      </c>
      <c r="D44" s="20"/>
      <c r="E44" s="374"/>
      <c r="F44" s="374"/>
      <c r="G44" s="264"/>
      <c r="H44" s="265"/>
      <c r="I44" s="374"/>
      <c r="J44" s="374"/>
      <c r="K44" s="264"/>
      <c r="L44" s="788">
        <v>1</v>
      </c>
      <c r="M44" s="655">
        <v>1</v>
      </c>
      <c r="N44" s="655">
        <v>3</v>
      </c>
      <c r="O44" s="656" t="s">
        <v>10</v>
      </c>
      <c r="P44" s="788"/>
      <c r="Q44" s="655"/>
      <c r="R44" s="655"/>
      <c r="S44" s="789"/>
      <c r="T44" s="21" t="s">
        <v>52</v>
      </c>
      <c r="U44" s="21"/>
    </row>
    <row r="45" spans="1:159" ht="14.25" customHeight="1" x14ac:dyDescent="0.3">
      <c r="A45" s="129" t="s">
        <v>269</v>
      </c>
      <c r="B45" s="498" t="s">
        <v>270</v>
      </c>
      <c r="C45" s="64" t="s">
        <v>125</v>
      </c>
      <c r="D45" s="81"/>
      <c r="E45" s="372"/>
      <c r="F45" s="372"/>
      <c r="G45" s="62"/>
      <c r="H45" s="83"/>
      <c r="I45" s="372"/>
      <c r="J45" s="372"/>
      <c r="K45" s="62"/>
      <c r="L45" s="660">
        <v>1</v>
      </c>
      <c r="M45" s="661">
        <v>1</v>
      </c>
      <c r="N45" s="661">
        <v>3</v>
      </c>
      <c r="O45" s="662" t="s">
        <v>10</v>
      </c>
      <c r="P45" s="660"/>
      <c r="Q45" s="661"/>
      <c r="R45" s="661"/>
      <c r="S45" s="663"/>
      <c r="T45" s="22" t="s">
        <v>32</v>
      </c>
      <c r="U45" s="22"/>
    </row>
    <row r="46" spans="1:159" s="520" customFormat="1" ht="14.25" customHeight="1" x14ac:dyDescent="0.3">
      <c r="A46" s="592" t="s">
        <v>265</v>
      </c>
      <c r="B46" s="647" t="s">
        <v>266</v>
      </c>
      <c r="C46" s="643" t="s">
        <v>9</v>
      </c>
      <c r="D46" s="644"/>
      <c r="E46" s="645"/>
      <c r="F46" s="645"/>
      <c r="G46" s="611"/>
      <c r="H46" s="646"/>
      <c r="I46" s="645"/>
      <c r="J46" s="645"/>
      <c r="K46" s="611"/>
      <c r="L46" s="657"/>
      <c r="M46" s="658"/>
      <c r="N46" s="658">
        <v>3</v>
      </c>
      <c r="O46" s="659"/>
      <c r="P46" s="657"/>
      <c r="Q46" s="658"/>
      <c r="R46" s="658"/>
      <c r="S46" s="752"/>
      <c r="T46" s="654" t="s">
        <v>46</v>
      </c>
      <c r="U46" s="22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</row>
    <row r="47" spans="1:159" ht="14.25" customHeight="1" x14ac:dyDescent="0.3">
      <c r="A47" s="129" t="s">
        <v>281</v>
      </c>
      <c r="B47" s="498" t="s">
        <v>282</v>
      </c>
      <c r="C47" s="87" t="s">
        <v>9</v>
      </c>
      <c r="D47" s="81"/>
      <c r="E47" s="372"/>
      <c r="F47" s="372"/>
      <c r="G47" s="62"/>
      <c r="H47" s="83"/>
      <c r="I47" s="372"/>
      <c r="J47" s="372"/>
      <c r="K47" s="62"/>
      <c r="L47" s="660"/>
      <c r="M47" s="661"/>
      <c r="N47" s="661"/>
      <c r="O47" s="663"/>
      <c r="P47" s="660">
        <v>1</v>
      </c>
      <c r="Q47" s="661">
        <v>1</v>
      </c>
      <c r="R47" s="661">
        <v>3</v>
      </c>
      <c r="S47" s="663" t="s">
        <v>10</v>
      </c>
      <c r="T47" s="22" t="s">
        <v>46</v>
      </c>
      <c r="U47" s="22"/>
    </row>
    <row r="48" spans="1:159" ht="14.25" customHeight="1" x14ac:dyDescent="0.3">
      <c r="A48" s="315" t="s">
        <v>283</v>
      </c>
      <c r="B48" s="499" t="s">
        <v>284</v>
      </c>
      <c r="C48" s="358" t="s">
        <v>9</v>
      </c>
      <c r="D48" s="319"/>
      <c r="E48" s="373"/>
      <c r="F48" s="373"/>
      <c r="G48" s="370"/>
      <c r="H48" s="371"/>
      <c r="I48" s="373"/>
      <c r="J48" s="373"/>
      <c r="K48" s="370"/>
      <c r="L48" s="750"/>
      <c r="M48" s="664"/>
      <c r="N48" s="664"/>
      <c r="O48" s="665"/>
      <c r="P48" s="750">
        <v>1</v>
      </c>
      <c r="Q48" s="664">
        <v>1</v>
      </c>
      <c r="R48" s="664">
        <v>3</v>
      </c>
      <c r="S48" s="665" t="s">
        <v>10</v>
      </c>
      <c r="T48" s="238" t="s">
        <v>46</v>
      </c>
      <c r="U48" s="238"/>
    </row>
    <row r="49" spans="1:21" ht="14.25" customHeight="1" x14ac:dyDescent="0.3">
      <c r="A49" s="129" t="s">
        <v>275</v>
      </c>
      <c r="B49" s="498" t="s">
        <v>276</v>
      </c>
      <c r="C49" s="64" t="s">
        <v>125</v>
      </c>
      <c r="D49" s="81"/>
      <c r="E49" s="372"/>
      <c r="F49" s="372"/>
      <c r="G49" s="62"/>
      <c r="H49" s="83"/>
      <c r="I49" s="372"/>
      <c r="J49" s="372"/>
      <c r="K49" s="62"/>
      <c r="L49" s="660"/>
      <c r="M49" s="661"/>
      <c r="N49" s="661"/>
      <c r="O49" s="663"/>
      <c r="P49" s="660">
        <v>1</v>
      </c>
      <c r="Q49" s="661">
        <v>1</v>
      </c>
      <c r="R49" s="661">
        <v>3</v>
      </c>
      <c r="S49" s="663" t="s">
        <v>10</v>
      </c>
      <c r="T49" s="129" t="s">
        <v>32</v>
      </c>
      <c r="U49" s="129"/>
    </row>
    <row r="50" spans="1:21" ht="14.25" customHeight="1" thickBot="1" x14ac:dyDescent="0.35">
      <c r="A50" s="153" t="s">
        <v>279</v>
      </c>
      <c r="B50" s="500" t="s">
        <v>280</v>
      </c>
      <c r="C50" s="65" t="s">
        <v>125</v>
      </c>
      <c r="D50" s="82"/>
      <c r="E50" s="375"/>
      <c r="F50" s="375"/>
      <c r="G50" s="85"/>
      <c r="H50" s="84"/>
      <c r="I50" s="375"/>
      <c r="J50" s="375"/>
      <c r="K50" s="85"/>
      <c r="L50" s="782"/>
      <c r="M50" s="666"/>
      <c r="N50" s="666"/>
      <c r="O50" s="667"/>
      <c r="P50" s="782">
        <v>1</v>
      </c>
      <c r="Q50" s="666">
        <v>1</v>
      </c>
      <c r="R50" s="666">
        <v>3</v>
      </c>
      <c r="S50" s="667" t="s">
        <v>10</v>
      </c>
      <c r="T50" s="153" t="s">
        <v>32</v>
      </c>
      <c r="U50" s="153"/>
    </row>
    <row r="51" spans="1:21" ht="14.25" customHeight="1" thickBot="1" x14ac:dyDescent="0.35">
      <c r="A51" s="1301" t="s">
        <v>782</v>
      </c>
      <c r="B51" s="1302"/>
      <c r="C51" s="1302"/>
      <c r="D51" s="796"/>
      <c r="E51" s="796"/>
      <c r="F51" s="796"/>
      <c r="G51" s="796"/>
      <c r="H51" s="796"/>
      <c r="I51" s="796"/>
      <c r="J51" s="796"/>
      <c r="K51" s="796"/>
      <c r="L51" s="796"/>
      <c r="M51" s="796"/>
      <c r="N51" s="999">
        <v>6</v>
      </c>
      <c r="O51" s="999"/>
      <c r="P51" s="999"/>
      <c r="Q51" s="999"/>
      <c r="R51" s="999">
        <v>6</v>
      </c>
      <c r="S51" s="799">
        <v>12</v>
      </c>
      <c r="T51" s="797"/>
      <c r="U51" s="798"/>
    </row>
    <row r="52" spans="1:21" ht="14.25" customHeight="1" thickBot="1" x14ac:dyDescent="0.35">
      <c r="A52" s="1159" t="s">
        <v>783</v>
      </c>
      <c r="B52" s="1160"/>
      <c r="C52" s="1161"/>
      <c r="D52" s="12">
        <f>SUM(D5:D11)</f>
        <v>9</v>
      </c>
      <c r="E52" s="376">
        <f>SUM(E5:E11)</f>
        <v>11</v>
      </c>
      <c r="F52" s="376">
        <f>SUM(F5:F11)</f>
        <v>31</v>
      </c>
      <c r="G52" s="60"/>
      <c r="H52" s="12">
        <f>SUM(H16:H23)</f>
        <v>10</v>
      </c>
      <c r="I52" s="376">
        <f>SUM(I16:I23)</f>
        <v>16</v>
      </c>
      <c r="J52" s="376">
        <f>SUM(J16:J23)</f>
        <v>36</v>
      </c>
      <c r="K52" s="60"/>
      <c r="L52" s="12">
        <f>SUM(L27:L32,L44)</f>
        <v>8</v>
      </c>
      <c r="M52" s="376">
        <f>SUM(M27:M32,M44)</f>
        <v>12</v>
      </c>
      <c r="N52" s="376">
        <f>SUM(N27:N32,N42)</f>
        <v>33</v>
      </c>
      <c r="O52" s="60"/>
      <c r="P52" s="12">
        <f>SUM(P34:P40,P47)</f>
        <v>6</v>
      </c>
      <c r="Q52" s="376">
        <f>SUM(Q34:Q40,Q47)</f>
        <v>10</v>
      </c>
      <c r="R52" s="376">
        <f>SUM(R34:R40,R42)</f>
        <v>30</v>
      </c>
      <c r="S52" s="60"/>
      <c r="T52" s="95">
        <f>SUM(G4,K4,O4,S4,S42,S51)</f>
        <v>210</v>
      </c>
      <c r="U52" s="95"/>
    </row>
    <row r="53" spans="1:21" ht="12" customHeight="1" x14ac:dyDescent="0.3"/>
    <row r="54" spans="1:21" x14ac:dyDescent="0.3">
      <c r="A54" s="6" t="s">
        <v>784</v>
      </c>
      <c r="B54" s="7"/>
      <c r="C54" s="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21" x14ac:dyDescent="0.2">
      <c r="A55" s="7" t="s">
        <v>10</v>
      </c>
      <c r="B55" s="381" t="s">
        <v>819</v>
      </c>
      <c r="C55" s="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21" x14ac:dyDescent="0.2">
      <c r="A56" s="7" t="s">
        <v>4</v>
      </c>
      <c r="B56" s="381" t="s">
        <v>785</v>
      </c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21" x14ac:dyDescent="0.2">
      <c r="A57" s="7" t="s">
        <v>810</v>
      </c>
      <c r="B57" s="381" t="s">
        <v>818</v>
      </c>
      <c r="C57" s="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21" x14ac:dyDescent="0.3">
      <c r="B58" s="7"/>
      <c r="C58" s="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21" x14ac:dyDescent="0.3">
      <c r="A59" s="7" t="s">
        <v>858</v>
      </c>
      <c r="B59" s="7"/>
      <c r="C59" s="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1" customFormat="1" ht="10.95" customHeight="1" x14ac:dyDescent="0.3">
      <c r="A60" s="7" t="s">
        <v>860</v>
      </c>
      <c r="B60" s="7"/>
      <c r="C60" s="3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7"/>
      <c r="U60" s="572"/>
    </row>
    <row r="61" spans="1:21" ht="12.6" customHeight="1" x14ac:dyDescent="0.2">
      <c r="A61" s="1" t="s">
        <v>842</v>
      </c>
    </row>
    <row r="62" spans="1:21" customFormat="1" ht="11.25" customHeight="1" x14ac:dyDescent="0.3">
      <c r="A62" s="6" t="s">
        <v>851</v>
      </c>
      <c r="B62" s="381"/>
    </row>
  </sheetData>
  <sortState xmlns:xlrd2="http://schemas.microsoft.com/office/spreadsheetml/2017/richdata2" ref="A5:T7">
    <sortCondition ref="B5:B7"/>
  </sortState>
  <mergeCells count="14">
    <mergeCell ref="U2:U3"/>
    <mergeCell ref="A1:U1"/>
    <mergeCell ref="A52:C52"/>
    <mergeCell ref="A2:A3"/>
    <mergeCell ref="B2:B3"/>
    <mergeCell ref="C2:C3"/>
    <mergeCell ref="A4:C4"/>
    <mergeCell ref="A51:C51"/>
    <mergeCell ref="A42:C42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47" orientation="landscape" r:id="rId1"/>
  <ignoredErrors>
    <ignoredError sqref="F52 J52 F4 J4 N4 R4 N52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4021-052B-4349-9CE0-D330F33C0021}">
  <dimension ref="A1:FU60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U1"/>
    </sheetView>
  </sheetViews>
  <sheetFormatPr defaultColWidth="8.6640625" defaultRowHeight="10.199999999999999" x14ac:dyDescent="0.2"/>
  <cols>
    <col min="1" max="1" width="11.5546875" style="7" customWidth="1"/>
    <col min="2" max="2" width="37.44140625" style="7" customWidth="1"/>
    <col min="3" max="3" width="35.6640625" style="5" customWidth="1"/>
    <col min="4" max="19" width="4.6640625" style="3" customWidth="1"/>
    <col min="20" max="20" width="26.88671875" style="1" customWidth="1"/>
    <col min="21" max="21" width="4.33203125" style="1" customWidth="1"/>
    <col min="22" max="22" width="34.88671875" style="1" bestFit="1" customWidth="1"/>
    <col min="23" max="16384" width="8.6640625" style="1"/>
  </cols>
  <sheetData>
    <row r="1" spans="1:177" s="17" customFormat="1" ht="38.25" customHeight="1" thickBot="1" x14ac:dyDescent="0.3">
      <c r="A1" s="1172" t="s">
        <v>867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3"/>
      <c r="U1" s="1174"/>
    </row>
    <row r="2" spans="1:177" ht="15" customHeight="1" thickBot="1" x14ac:dyDescent="0.25">
      <c r="A2" s="1183" t="s">
        <v>1</v>
      </c>
      <c r="B2" s="1181" t="s">
        <v>2</v>
      </c>
      <c r="C2" s="1182" t="s">
        <v>3</v>
      </c>
      <c r="D2" s="1309" t="s">
        <v>769</v>
      </c>
      <c r="E2" s="1310"/>
      <c r="F2" s="1310"/>
      <c r="G2" s="1311"/>
      <c r="H2" s="1312" t="s">
        <v>795</v>
      </c>
      <c r="I2" s="1310"/>
      <c r="J2" s="1310"/>
      <c r="K2" s="1311"/>
      <c r="L2" s="1304" t="s">
        <v>771</v>
      </c>
      <c r="M2" s="1304"/>
      <c r="N2" s="1304"/>
      <c r="O2" s="1304"/>
      <c r="P2" s="1313" t="s">
        <v>772</v>
      </c>
      <c r="Q2" s="1314"/>
      <c r="R2" s="1314"/>
      <c r="S2" s="1314"/>
      <c r="T2" s="1305" t="s">
        <v>5</v>
      </c>
      <c r="U2" s="1305"/>
    </row>
    <row r="3" spans="1:177" ht="63" customHeight="1" thickBot="1" x14ac:dyDescent="0.25">
      <c r="A3" s="1306"/>
      <c r="B3" s="1307"/>
      <c r="C3" s="1308"/>
      <c r="D3" s="293" t="s">
        <v>773</v>
      </c>
      <c r="E3" s="524" t="s">
        <v>774</v>
      </c>
      <c r="F3" s="524" t="s">
        <v>775</v>
      </c>
      <c r="G3" s="289" t="s">
        <v>776</v>
      </c>
      <c r="H3" s="293" t="s">
        <v>773</v>
      </c>
      <c r="I3" s="524" t="s">
        <v>774</v>
      </c>
      <c r="J3" s="524" t="s">
        <v>775</v>
      </c>
      <c r="K3" s="289" t="s">
        <v>776</v>
      </c>
      <c r="L3" s="293" t="s">
        <v>773</v>
      </c>
      <c r="M3" s="524" t="s">
        <v>774</v>
      </c>
      <c r="N3" s="524" t="s">
        <v>775</v>
      </c>
      <c r="O3" s="289" t="s">
        <v>776</v>
      </c>
      <c r="P3" s="293" t="s">
        <v>773</v>
      </c>
      <c r="Q3" s="524" t="s">
        <v>774</v>
      </c>
      <c r="R3" s="524" t="s">
        <v>775</v>
      </c>
      <c r="S3" s="289" t="s">
        <v>776</v>
      </c>
      <c r="T3" s="1297"/>
      <c r="U3" s="1297"/>
    </row>
    <row r="4" spans="1:177" s="4" customFormat="1" ht="14.25" customHeight="1" thickBot="1" x14ac:dyDescent="0.35">
      <c r="A4" s="1207" t="s">
        <v>777</v>
      </c>
      <c r="B4" s="1208"/>
      <c r="C4" s="1208"/>
      <c r="D4" s="147">
        <f>SUM(D5:D42)</f>
        <v>7</v>
      </c>
      <c r="E4" s="147">
        <f>SUM(E5:E42)</f>
        <v>9</v>
      </c>
      <c r="F4" s="147">
        <f>SUM(F5:F10)</f>
        <v>25</v>
      </c>
      <c r="G4" s="1147">
        <v>55</v>
      </c>
      <c r="H4" s="147">
        <f>SUM(H5:H42)</f>
        <v>8</v>
      </c>
      <c r="I4" s="147">
        <f>SUM(I5:I42)</f>
        <v>14</v>
      </c>
      <c r="J4" s="147">
        <f>SUM(J5:J24)</f>
        <v>33</v>
      </c>
      <c r="K4" s="1147">
        <v>54</v>
      </c>
      <c r="L4" s="147">
        <f>SUM(L5:L42)</f>
        <v>6</v>
      </c>
      <c r="M4" s="147">
        <f>SUM(M5:M42)</f>
        <v>10</v>
      </c>
      <c r="N4" s="147">
        <f>SUM(N5:N34)</f>
        <v>28</v>
      </c>
      <c r="O4" s="1147">
        <v>34</v>
      </c>
      <c r="P4" s="147">
        <f>SUM(P5:P42)</f>
        <v>6</v>
      </c>
      <c r="Q4" s="147">
        <f>SUM(Q5:Q42)</f>
        <v>10</v>
      </c>
      <c r="R4" s="147">
        <f>SUM(R5:R41)</f>
        <v>28</v>
      </c>
      <c r="S4" s="1147">
        <v>43</v>
      </c>
      <c r="T4" s="583"/>
      <c r="U4" s="266"/>
    </row>
    <row r="5" spans="1:177" s="7" customFormat="1" ht="14.25" customHeight="1" x14ac:dyDescent="0.3">
      <c r="A5" s="127" t="s">
        <v>130</v>
      </c>
      <c r="B5" s="509" t="s">
        <v>131</v>
      </c>
      <c r="C5" s="815" t="s">
        <v>9</v>
      </c>
      <c r="D5" s="816">
        <v>2</v>
      </c>
      <c r="E5" s="816">
        <v>2</v>
      </c>
      <c r="F5" s="816">
        <v>6</v>
      </c>
      <c r="G5" s="817" t="s">
        <v>10</v>
      </c>
      <c r="H5" s="816"/>
      <c r="I5" s="816"/>
      <c r="J5" s="816"/>
      <c r="K5" s="818"/>
      <c r="L5" s="819"/>
      <c r="M5" s="819"/>
      <c r="N5" s="816"/>
      <c r="O5" s="817"/>
      <c r="P5" s="816"/>
      <c r="Q5" s="816"/>
      <c r="R5" s="816"/>
      <c r="S5" s="818"/>
      <c r="T5" s="40" t="s">
        <v>14</v>
      </c>
      <c r="U5" s="40"/>
    </row>
    <row r="6" spans="1:177" s="7" customFormat="1" ht="14.25" customHeight="1" x14ac:dyDescent="0.3">
      <c r="A6" s="129" t="s">
        <v>132</v>
      </c>
      <c r="B6" s="23" t="s">
        <v>133</v>
      </c>
      <c r="C6" s="747" t="s">
        <v>9</v>
      </c>
      <c r="D6" s="19">
        <v>2</v>
      </c>
      <c r="E6" s="19">
        <v>2</v>
      </c>
      <c r="F6" s="19">
        <v>6</v>
      </c>
      <c r="G6" s="683" t="s">
        <v>10</v>
      </c>
      <c r="H6" s="19"/>
      <c r="I6" s="19"/>
      <c r="J6" s="19"/>
      <c r="K6" s="683"/>
      <c r="L6" s="681"/>
      <c r="M6" s="681"/>
      <c r="N6" s="19"/>
      <c r="O6" s="683"/>
      <c r="P6" s="19"/>
      <c r="Q6" s="19"/>
      <c r="R6" s="19"/>
      <c r="S6" s="683"/>
      <c r="T6" s="22" t="s">
        <v>14</v>
      </c>
      <c r="U6" s="22"/>
    </row>
    <row r="7" spans="1:177" s="7" customFormat="1" ht="14.25" customHeight="1" x14ac:dyDescent="0.3">
      <c r="A7" s="129" t="s">
        <v>55</v>
      </c>
      <c r="B7" s="23" t="s">
        <v>56</v>
      </c>
      <c r="C7" s="747" t="s">
        <v>9</v>
      </c>
      <c r="D7" s="19">
        <v>0</v>
      </c>
      <c r="E7" s="19">
        <v>0</v>
      </c>
      <c r="F7" s="19">
        <v>4</v>
      </c>
      <c r="G7" s="683" t="s">
        <v>10</v>
      </c>
      <c r="H7" s="19"/>
      <c r="I7" s="19"/>
      <c r="J7" s="19"/>
      <c r="K7" s="683"/>
      <c r="L7" s="681"/>
      <c r="M7" s="681"/>
      <c r="N7" s="19"/>
      <c r="O7" s="683"/>
      <c r="P7" s="19"/>
      <c r="Q7" s="19"/>
      <c r="R7" s="19"/>
      <c r="S7" s="683"/>
      <c r="T7" s="22" t="s">
        <v>20</v>
      </c>
      <c r="U7" s="22"/>
    </row>
    <row r="8" spans="1:177" s="7" customFormat="1" ht="14.25" customHeight="1" x14ac:dyDescent="0.3">
      <c r="A8" s="315" t="s">
        <v>126</v>
      </c>
      <c r="B8" s="510" t="s">
        <v>127</v>
      </c>
      <c r="C8" s="748" t="s">
        <v>9</v>
      </c>
      <c r="D8" s="813">
        <v>2</v>
      </c>
      <c r="E8" s="813">
        <v>2</v>
      </c>
      <c r="F8" s="813">
        <v>6</v>
      </c>
      <c r="G8" s="814" t="s">
        <v>10</v>
      </c>
      <c r="H8" s="813"/>
      <c r="I8" s="813"/>
      <c r="J8" s="813"/>
      <c r="K8" s="814"/>
      <c r="L8" s="1037"/>
      <c r="M8" s="1037"/>
      <c r="N8" s="813"/>
      <c r="O8" s="814"/>
      <c r="P8" s="813"/>
      <c r="Q8" s="813"/>
      <c r="R8" s="813"/>
      <c r="S8" s="814"/>
      <c r="T8" s="238" t="s">
        <v>46</v>
      </c>
      <c r="U8" s="238"/>
    </row>
    <row r="9" spans="1:177" s="7" customFormat="1" ht="14.25" customHeight="1" x14ac:dyDescent="0.3">
      <c r="A9" s="155"/>
      <c r="B9" s="511" t="s">
        <v>859</v>
      </c>
      <c r="C9" s="838" t="s">
        <v>9</v>
      </c>
      <c r="D9" s="806">
        <v>1</v>
      </c>
      <c r="E9" s="19">
        <v>1</v>
      </c>
      <c r="F9" s="19">
        <v>3</v>
      </c>
      <c r="G9" s="778" t="s">
        <v>10</v>
      </c>
      <c r="H9" s="19"/>
      <c r="I9" s="19"/>
      <c r="J9" s="19"/>
      <c r="K9" s="683"/>
      <c r="L9" s="19"/>
      <c r="M9" s="19"/>
      <c r="N9" s="19"/>
      <c r="O9" s="683"/>
      <c r="P9" s="19"/>
      <c r="Q9" s="19"/>
      <c r="R9" s="19"/>
      <c r="S9" s="683"/>
      <c r="T9" s="21" t="s">
        <v>45</v>
      </c>
      <c r="U9" s="21"/>
    </row>
    <row r="10" spans="1:177" s="7" customFormat="1" ht="14.25" customHeight="1" x14ac:dyDescent="0.3">
      <c r="A10" s="938" t="s">
        <v>808</v>
      </c>
      <c r="B10" s="939" t="s">
        <v>809</v>
      </c>
      <c r="C10" s="1033" t="s">
        <v>9</v>
      </c>
      <c r="D10" s="1034">
        <v>0</v>
      </c>
      <c r="E10" s="1035">
        <v>2</v>
      </c>
      <c r="F10" s="1035">
        <v>0</v>
      </c>
      <c r="G10" s="1036" t="s">
        <v>810</v>
      </c>
      <c r="H10" s="1034"/>
      <c r="I10" s="1035"/>
      <c r="J10" s="1035"/>
      <c r="K10" s="1036"/>
      <c r="L10" s="1034"/>
      <c r="M10" s="1035"/>
      <c r="N10" s="1035"/>
      <c r="O10" s="1036"/>
      <c r="P10" s="1034"/>
      <c r="Q10" s="1035"/>
      <c r="R10" s="1035"/>
      <c r="S10" s="1036"/>
      <c r="T10" s="258" t="s">
        <v>833</v>
      </c>
      <c r="U10" s="258"/>
    </row>
    <row r="11" spans="1:177" s="520" customFormat="1" ht="14.25" customHeight="1" x14ac:dyDescent="0.3">
      <c r="A11" s="613" t="s">
        <v>108</v>
      </c>
      <c r="B11" s="906" t="s">
        <v>109</v>
      </c>
      <c r="C11" s="670" t="s">
        <v>9</v>
      </c>
      <c r="D11" s="671"/>
      <c r="E11" s="672"/>
      <c r="F11" s="672">
        <v>6</v>
      </c>
      <c r="G11" s="673"/>
      <c r="H11" s="672"/>
      <c r="I11" s="672"/>
      <c r="J11" s="672"/>
      <c r="K11" s="673"/>
      <c r="L11" s="672"/>
      <c r="M11" s="672"/>
      <c r="N11" s="672"/>
      <c r="O11" s="673"/>
      <c r="P11" s="672"/>
      <c r="Q11" s="672"/>
      <c r="R11" s="672"/>
      <c r="S11" s="673"/>
      <c r="T11" s="674" t="s">
        <v>14</v>
      </c>
      <c r="U11" s="21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1:177" s="520" customFormat="1" ht="14.25" customHeight="1" x14ac:dyDescent="0.3">
      <c r="A12" s="592" t="s">
        <v>110</v>
      </c>
      <c r="B12" s="907" t="s">
        <v>111</v>
      </c>
      <c r="C12" s="593" t="s">
        <v>9</v>
      </c>
      <c r="D12" s="675"/>
      <c r="E12" s="595"/>
      <c r="F12" s="595">
        <v>6</v>
      </c>
      <c r="G12" s="676"/>
      <c r="H12" s="595"/>
      <c r="I12" s="595"/>
      <c r="J12" s="595"/>
      <c r="K12" s="676"/>
      <c r="L12" s="595"/>
      <c r="M12" s="595"/>
      <c r="N12" s="595"/>
      <c r="O12" s="676"/>
      <c r="P12" s="595"/>
      <c r="Q12" s="595"/>
      <c r="R12" s="595"/>
      <c r="S12" s="676"/>
      <c r="T12" s="654" t="s">
        <v>46</v>
      </c>
      <c r="U12" s="22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1:177" s="520" customFormat="1" ht="14.25" customHeight="1" x14ac:dyDescent="0.3">
      <c r="A13" s="592" t="s">
        <v>33</v>
      </c>
      <c r="B13" s="907" t="s">
        <v>34</v>
      </c>
      <c r="C13" s="593" t="s">
        <v>9</v>
      </c>
      <c r="D13" s="675"/>
      <c r="E13" s="595"/>
      <c r="F13" s="595">
        <v>3</v>
      </c>
      <c r="G13" s="676"/>
      <c r="H13" s="595"/>
      <c r="I13" s="595"/>
      <c r="J13" s="595"/>
      <c r="K13" s="676"/>
      <c r="L13" s="595"/>
      <c r="M13" s="595"/>
      <c r="N13" s="595"/>
      <c r="O13" s="676"/>
      <c r="P13" s="595"/>
      <c r="Q13" s="595"/>
      <c r="R13" s="595"/>
      <c r="S13" s="676"/>
      <c r="T13" s="654" t="s">
        <v>32</v>
      </c>
      <c r="U13" s="22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1:177" s="520" customFormat="1" ht="14.25" customHeight="1" x14ac:dyDescent="0.3">
      <c r="A14" s="592" t="s">
        <v>114</v>
      </c>
      <c r="B14" s="907" t="s">
        <v>115</v>
      </c>
      <c r="C14" s="801" t="s">
        <v>9</v>
      </c>
      <c r="D14" s="802"/>
      <c r="E14" s="803"/>
      <c r="F14" s="803">
        <v>6</v>
      </c>
      <c r="G14" s="804"/>
      <c r="H14" s="803"/>
      <c r="I14" s="803"/>
      <c r="J14" s="803"/>
      <c r="K14" s="804"/>
      <c r="L14" s="803"/>
      <c r="M14" s="803"/>
      <c r="N14" s="803"/>
      <c r="O14" s="804"/>
      <c r="P14" s="803"/>
      <c r="Q14" s="803"/>
      <c r="R14" s="803"/>
      <c r="S14" s="804"/>
      <c r="T14" s="654" t="s">
        <v>14</v>
      </c>
      <c r="U14" s="22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177" s="520" customFormat="1" ht="14.25" customHeight="1" x14ac:dyDescent="0.3">
      <c r="A15" s="592" t="s">
        <v>15</v>
      </c>
      <c r="B15" s="907" t="s">
        <v>16</v>
      </c>
      <c r="C15" s="801" t="s">
        <v>9</v>
      </c>
      <c r="D15" s="802"/>
      <c r="E15" s="803"/>
      <c r="F15" s="803">
        <v>6</v>
      </c>
      <c r="G15" s="804"/>
      <c r="H15" s="803"/>
      <c r="I15" s="803"/>
      <c r="J15" s="803"/>
      <c r="K15" s="804"/>
      <c r="L15" s="803"/>
      <c r="M15" s="803"/>
      <c r="N15" s="803"/>
      <c r="O15" s="804"/>
      <c r="P15" s="803"/>
      <c r="Q15" s="803"/>
      <c r="R15" s="803"/>
      <c r="S15" s="804"/>
      <c r="T15" s="654" t="s">
        <v>14</v>
      </c>
      <c r="U15" s="22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177" s="520" customFormat="1" ht="14.25" customHeight="1" thickBot="1" x14ac:dyDescent="0.35">
      <c r="A16" s="598" t="s">
        <v>112</v>
      </c>
      <c r="B16" s="908" t="s">
        <v>113</v>
      </c>
      <c r="C16" s="807" t="s">
        <v>9</v>
      </c>
      <c r="D16" s="808"/>
      <c r="E16" s="809"/>
      <c r="F16" s="809">
        <v>3</v>
      </c>
      <c r="G16" s="810"/>
      <c r="H16" s="809"/>
      <c r="I16" s="809"/>
      <c r="J16" s="809"/>
      <c r="K16" s="1038"/>
      <c r="L16" s="809"/>
      <c r="M16" s="809"/>
      <c r="N16" s="809"/>
      <c r="O16" s="810"/>
      <c r="P16" s="809"/>
      <c r="Q16" s="809"/>
      <c r="R16" s="809"/>
      <c r="S16" s="1065"/>
      <c r="T16" s="612" t="s">
        <v>14</v>
      </c>
      <c r="U16" s="238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6" customFormat="1" ht="20.399999999999999" x14ac:dyDescent="0.3">
      <c r="A17" s="435" t="s">
        <v>138</v>
      </c>
      <c r="B17" s="513" t="s">
        <v>139</v>
      </c>
      <c r="C17" s="821" t="s">
        <v>869</v>
      </c>
      <c r="D17" s="822"/>
      <c r="E17" s="823"/>
      <c r="F17" s="823"/>
      <c r="G17" s="824"/>
      <c r="H17" s="823">
        <v>0</v>
      </c>
      <c r="I17" s="823">
        <v>4</v>
      </c>
      <c r="J17" s="823">
        <v>6</v>
      </c>
      <c r="K17" s="825" t="s">
        <v>4</v>
      </c>
      <c r="L17" s="823"/>
      <c r="M17" s="823"/>
      <c r="N17" s="823"/>
      <c r="O17" s="824"/>
      <c r="P17" s="826"/>
      <c r="Q17" s="826"/>
      <c r="R17" s="823"/>
      <c r="S17" s="825"/>
      <c r="T17" s="417" t="s">
        <v>14</v>
      </c>
      <c r="U17" s="417"/>
    </row>
    <row r="18" spans="1:177" s="7" customFormat="1" ht="14.25" customHeight="1" x14ac:dyDescent="0.3">
      <c r="A18" s="129" t="s">
        <v>122</v>
      </c>
      <c r="B18" s="23" t="s">
        <v>123</v>
      </c>
      <c r="C18" s="805" t="s">
        <v>9</v>
      </c>
      <c r="D18" s="806"/>
      <c r="E18" s="19"/>
      <c r="F18" s="19"/>
      <c r="G18" s="683"/>
      <c r="H18" s="19">
        <v>2</v>
      </c>
      <c r="I18" s="19">
        <v>2</v>
      </c>
      <c r="J18" s="19">
        <v>6</v>
      </c>
      <c r="K18" s="683" t="s">
        <v>10</v>
      </c>
      <c r="L18" s="19"/>
      <c r="M18" s="19"/>
      <c r="N18" s="19"/>
      <c r="O18" s="683"/>
      <c r="P18" s="19"/>
      <c r="Q18" s="19"/>
      <c r="R18" s="19"/>
      <c r="S18" s="683"/>
      <c r="T18" s="22" t="s">
        <v>14</v>
      </c>
      <c r="U18" s="22"/>
    </row>
    <row r="19" spans="1:177" s="7" customFormat="1" ht="14.25" customHeight="1" x14ac:dyDescent="0.3">
      <c r="A19" s="129" t="s">
        <v>24</v>
      </c>
      <c r="B19" s="23" t="s">
        <v>25</v>
      </c>
      <c r="C19" s="805" t="s">
        <v>9</v>
      </c>
      <c r="D19" s="827"/>
      <c r="E19" s="828"/>
      <c r="F19" s="828"/>
      <c r="G19" s="817"/>
      <c r="H19" s="828">
        <v>2</v>
      </c>
      <c r="I19" s="828">
        <v>2</v>
      </c>
      <c r="J19" s="828">
        <v>6</v>
      </c>
      <c r="K19" s="683" t="s">
        <v>10</v>
      </c>
      <c r="L19" s="828"/>
      <c r="M19" s="828"/>
      <c r="N19" s="828"/>
      <c r="O19" s="817"/>
      <c r="P19" s="829"/>
      <c r="Q19" s="829"/>
      <c r="R19" s="828"/>
      <c r="S19" s="683"/>
      <c r="T19" s="22" t="s">
        <v>23</v>
      </c>
      <c r="U19" s="22"/>
    </row>
    <row r="20" spans="1:177" s="7" customFormat="1" ht="14.25" customHeight="1" x14ac:dyDescent="0.3">
      <c r="A20" s="129" t="s">
        <v>140</v>
      </c>
      <c r="B20" s="23" t="s">
        <v>141</v>
      </c>
      <c r="C20" s="805" t="s">
        <v>9</v>
      </c>
      <c r="D20" s="806"/>
      <c r="E20" s="19"/>
      <c r="F20" s="19"/>
      <c r="G20" s="683"/>
      <c r="H20" s="19">
        <v>1</v>
      </c>
      <c r="I20" s="19">
        <v>1</v>
      </c>
      <c r="J20" s="19">
        <v>3</v>
      </c>
      <c r="K20" s="683" t="s">
        <v>10</v>
      </c>
      <c r="L20" s="19"/>
      <c r="M20" s="19"/>
      <c r="N20" s="19"/>
      <c r="O20" s="683"/>
      <c r="P20" s="681"/>
      <c r="Q20" s="681"/>
      <c r="R20" s="19"/>
      <c r="S20" s="683"/>
      <c r="T20" s="22" t="s">
        <v>14</v>
      </c>
      <c r="U20" s="22"/>
    </row>
    <row r="21" spans="1:177" s="7" customFormat="1" ht="14.25" customHeight="1" x14ac:dyDescent="0.3">
      <c r="A21" s="315" t="s">
        <v>43</v>
      </c>
      <c r="B21" s="510" t="s">
        <v>44</v>
      </c>
      <c r="C21" s="811" t="s">
        <v>9</v>
      </c>
      <c r="D21" s="812"/>
      <c r="E21" s="813"/>
      <c r="F21" s="813"/>
      <c r="G21" s="814"/>
      <c r="H21" s="813">
        <v>2</v>
      </c>
      <c r="I21" s="813">
        <v>2</v>
      </c>
      <c r="J21" s="813">
        <v>6</v>
      </c>
      <c r="K21" s="814" t="s">
        <v>10</v>
      </c>
      <c r="L21" s="813"/>
      <c r="M21" s="813"/>
      <c r="N21" s="813"/>
      <c r="O21" s="814"/>
      <c r="P21" s="1037"/>
      <c r="Q21" s="1037"/>
      <c r="R21" s="813"/>
      <c r="S21" s="814"/>
      <c r="T21" s="238" t="s">
        <v>20</v>
      </c>
      <c r="U21" s="238"/>
    </row>
    <row r="22" spans="1:177" s="7" customFormat="1" ht="14.25" customHeight="1" x14ac:dyDescent="0.3">
      <c r="A22" s="1058" t="s">
        <v>120</v>
      </c>
      <c r="B22" s="1059" t="s">
        <v>121</v>
      </c>
      <c r="C22" s="1060" t="s">
        <v>9</v>
      </c>
      <c r="D22" s="1061"/>
      <c r="E22" s="1062"/>
      <c r="F22" s="1062"/>
      <c r="G22" s="1063"/>
      <c r="H22" s="1062">
        <v>1</v>
      </c>
      <c r="I22" s="1062">
        <v>1</v>
      </c>
      <c r="J22" s="1062">
        <v>3</v>
      </c>
      <c r="K22" s="1063" t="s">
        <v>10</v>
      </c>
      <c r="L22" s="1062"/>
      <c r="M22" s="1062"/>
      <c r="N22" s="1062"/>
      <c r="O22" s="1063"/>
      <c r="P22" s="1062"/>
      <c r="Q22" s="1062"/>
      <c r="R22" s="1062"/>
      <c r="S22" s="1063"/>
      <c r="T22" s="1064" t="s">
        <v>52</v>
      </c>
      <c r="U22" s="1064"/>
    </row>
    <row r="23" spans="1:177" s="7" customFormat="1" ht="14.25" customHeight="1" x14ac:dyDescent="0.3">
      <c r="A23" s="973" t="s">
        <v>811</v>
      </c>
      <c r="B23" s="974" t="s">
        <v>812</v>
      </c>
      <c r="C23" s="1025" t="s">
        <v>9</v>
      </c>
      <c r="D23" s="1039"/>
      <c r="E23" s="1027"/>
      <c r="F23" s="1027"/>
      <c r="G23" s="1040"/>
      <c r="H23" s="1039">
        <v>0</v>
      </c>
      <c r="I23" s="1027">
        <v>2</v>
      </c>
      <c r="J23" s="1027">
        <v>0</v>
      </c>
      <c r="K23" s="1040" t="s">
        <v>810</v>
      </c>
      <c r="L23" s="1039"/>
      <c r="M23" s="1027"/>
      <c r="N23" s="1027"/>
      <c r="O23" s="1040"/>
      <c r="P23" s="1039"/>
      <c r="Q23" s="1027"/>
      <c r="R23" s="1027"/>
      <c r="S23" s="1040"/>
      <c r="T23" s="258" t="s">
        <v>833</v>
      </c>
      <c r="U23" s="258"/>
    </row>
    <row r="24" spans="1:177" s="7" customFormat="1" ht="14.25" customHeight="1" x14ac:dyDescent="0.3">
      <c r="A24" s="155" t="s">
        <v>162</v>
      </c>
      <c r="B24" s="511" t="s">
        <v>163</v>
      </c>
      <c r="C24" s="838" t="s">
        <v>9</v>
      </c>
      <c r="D24" s="806"/>
      <c r="E24" s="19"/>
      <c r="F24" s="19"/>
      <c r="G24" s="683"/>
      <c r="H24" s="19">
        <v>0</v>
      </c>
      <c r="I24" s="19">
        <v>0</v>
      </c>
      <c r="J24" s="19">
        <v>3</v>
      </c>
      <c r="K24" s="839" t="s">
        <v>10</v>
      </c>
      <c r="L24" s="19"/>
      <c r="M24" s="19"/>
      <c r="N24" s="19"/>
      <c r="O24" s="683"/>
      <c r="P24" s="19"/>
      <c r="Q24" s="19"/>
      <c r="R24" s="19"/>
      <c r="S24" s="839"/>
      <c r="T24" s="21" t="s">
        <v>14</v>
      </c>
      <c r="U24" s="21"/>
    </row>
    <row r="25" spans="1:177" s="520" customFormat="1" ht="14.25" customHeight="1" x14ac:dyDescent="0.3">
      <c r="A25" s="1042" t="s">
        <v>118</v>
      </c>
      <c r="B25" s="1043" t="s">
        <v>119</v>
      </c>
      <c r="C25" s="1044" t="s">
        <v>9</v>
      </c>
      <c r="D25" s="1045"/>
      <c r="E25" s="1046"/>
      <c r="F25" s="1046"/>
      <c r="G25" s="1047"/>
      <c r="H25" s="1046"/>
      <c r="I25" s="1046"/>
      <c r="J25" s="1046">
        <v>6</v>
      </c>
      <c r="K25" s="1047"/>
      <c r="L25" s="1046"/>
      <c r="M25" s="1046"/>
      <c r="N25" s="1046"/>
      <c r="O25" s="1047"/>
      <c r="P25" s="1046"/>
      <c r="Q25" s="1046"/>
      <c r="R25" s="1046"/>
      <c r="S25" s="1047"/>
      <c r="T25" s="1048" t="s">
        <v>14</v>
      </c>
      <c r="U25" s="1049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</row>
    <row r="26" spans="1:177" s="520" customFormat="1" ht="14.25" customHeight="1" x14ac:dyDescent="0.3">
      <c r="A26" s="592" t="s">
        <v>116</v>
      </c>
      <c r="B26" s="907" t="s">
        <v>117</v>
      </c>
      <c r="C26" s="801" t="s">
        <v>9</v>
      </c>
      <c r="D26" s="802"/>
      <c r="E26" s="803"/>
      <c r="F26" s="803"/>
      <c r="G26" s="804"/>
      <c r="H26" s="803"/>
      <c r="I26" s="803"/>
      <c r="J26" s="803">
        <v>3</v>
      </c>
      <c r="K26" s="804"/>
      <c r="L26" s="803"/>
      <c r="M26" s="803"/>
      <c r="N26" s="803"/>
      <c r="O26" s="804"/>
      <c r="P26" s="803"/>
      <c r="Q26" s="803"/>
      <c r="R26" s="803"/>
      <c r="S26" s="804"/>
      <c r="T26" s="654" t="s">
        <v>46</v>
      </c>
      <c r="U26" s="22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</row>
    <row r="27" spans="1:177" s="520" customFormat="1" ht="14.25" customHeight="1" x14ac:dyDescent="0.3">
      <c r="A27" s="592" t="s">
        <v>47</v>
      </c>
      <c r="B27" s="907" t="s">
        <v>48</v>
      </c>
      <c r="C27" s="801" t="s">
        <v>9</v>
      </c>
      <c r="D27" s="802"/>
      <c r="E27" s="803"/>
      <c r="F27" s="803"/>
      <c r="G27" s="804"/>
      <c r="H27" s="803"/>
      <c r="I27" s="803"/>
      <c r="J27" s="803">
        <v>6</v>
      </c>
      <c r="K27" s="804"/>
      <c r="L27" s="803"/>
      <c r="M27" s="803"/>
      <c r="N27" s="803"/>
      <c r="O27" s="804"/>
      <c r="P27" s="803"/>
      <c r="Q27" s="803"/>
      <c r="R27" s="803"/>
      <c r="S27" s="804"/>
      <c r="T27" s="654" t="s">
        <v>46</v>
      </c>
      <c r="U27" s="22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</row>
    <row r="28" spans="1:177" s="520" customFormat="1" ht="14.25" customHeight="1" thickBot="1" x14ac:dyDescent="0.35">
      <c r="A28" s="1051" t="s">
        <v>124</v>
      </c>
      <c r="B28" s="1052" t="s">
        <v>125</v>
      </c>
      <c r="C28" s="1053" t="s">
        <v>34</v>
      </c>
      <c r="D28" s="1054"/>
      <c r="E28" s="1055"/>
      <c r="F28" s="1055"/>
      <c r="G28" s="1056"/>
      <c r="H28" s="1055"/>
      <c r="I28" s="1055"/>
      <c r="J28" s="1055">
        <v>6</v>
      </c>
      <c r="K28" s="1056"/>
      <c r="L28" s="1055"/>
      <c r="M28" s="1055"/>
      <c r="N28" s="1055"/>
      <c r="O28" s="1056"/>
      <c r="P28" s="1055"/>
      <c r="Q28" s="1055"/>
      <c r="R28" s="1055"/>
      <c r="S28" s="1056"/>
      <c r="T28" s="1057" t="s">
        <v>32</v>
      </c>
      <c r="U28" s="24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</row>
    <row r="29" spans="1:177" s="6" customFormat="1" ht="34.5" customHeight="1" x14ac:dyDescent="0.3">
      <c r="A29" s="416" t="s">
        <v>144</v>
      </c>
      <c r="B29" s="512" t="s">
        <v>145</v>
      </c>
      <c r="C29" s="830" t="s">
        <v>873</v>
      </c>
      <c r="D29" s="831"/>
      <c r="E29" s="832"/>
      <c r="F29" s="832"/>
      <c r="G29" s="825"/>
      <c r="H29" s="832"/>
      <c r="I29" s="832"/>
      <c r="J29" s="832"/>
      <c r="K29" s="825"/>
      <c r="L29" s="832">
        <v>0</v>
      </c>
      <c r="M29" s="832">
        <v>4</v>
      </c>
      <c r="N29" s="832">
        <v>6</v>
      </c>
      <c r="O29" s="833" t="s">
        <v>4</v>
      </c>
      <c r="P29" s="832"/>
      <c r="Q29" s="832"/>
      <c r="R29" s="832"/>
      <c r="S29" s="833"/>
      <c r="T29" s="421" t="s">
        <v>14</v>
      </c>
      <c r="U29" s="421"/>
    </row>
    <row r="30" spans="1:177" s="7" customFormat="1" ht="14.25" customHeight="1" x14ac:dyDescent="0.3">
      <c r="A30" s="155" t="s">
        <v>128</v>
      </c>
      <c r="B30" s="511" t="s">
        <v>129</v>
      </c>
      <c r="C30" s="1050" t="s">
        <v>121</v>
      </c>
      <c r="D30" s="19"/>
      <c r="E30" s="19"/>
      <c r="F30" s="19"/>
      <c r="G30" s="683"/>
      <c r="H30" s="19"/>
      <c r="I30" s="19"/>
      <c r="J30" s="19"/>
      <c r="K30" s="683"/>
      <c r="L30" s="19">
        <v>1</v>
      </c>
      <c r="M30" s="19">
        <v>1</v>
      </c>
      <c r="N30" s="19">
        <v>3</v>
      </c>
      <c r="O30" s="683" t="s">
        <v>10</v>
      </c>
      <c r="P30" s="19"/>
      <c r="Q30" s="19"/>
      <c r="R30" s="19"/>
      <c r="S30" s="683"/>
      <c r="T30" s="21" t="s">
        <v>52</v>
      </c>
      <c r="U30" s="21"/>
    </row>
    <row r="31" spans="1:177" s="7" customFormat="1" ht="14.25" customHeight="1" x14ac:dyDescent="0.3">
      <c r="A31" s="129" t="s">
        <v>146</v>
      </c>
      <c r="B31" s="23" t="s">
        <v>147</v>
      </c>
      <c r="C31" s="805" t="s">
        <v>9</v>
      </c>
      <c r="D31" s="806"/>
      <c r="E31" s="19"/>
      <c r="F31" s="19"/>
      <c r="G31" s="683"/>
      <c r="H31" s="19"/>
      <c r="I31" s="19"/>
      <c r="J31" s="19"/>
      <c r="K31" s="683"/>
      <c r="L31" s="19">
        <v>1</v>
      </c>
      <c r="M31" s="19">
        <v>1</v>
      </c>
      <c r="N31" s="19">
        <v>3</v>
      </c>
      <c r="O31" s="683" t="s">
        <v>10</v>
      </c>
      <c r="P31" s="19"/>
      <c r="Q31" s="19"/>
      <c r="R31" s="19"/>
      <c r="S31" s="683"/>
      <c r="T31" s="22" t="s">
        <v>14</v>
      </c>
      <c r="U31" s="22"/>
    </row>
    <row r="32" spans="1:177" s="7" customFormat="1" ht="14.25" customHeight="1" x14ac:dyDescent="0.3">
      <c r="A32" s="129" t="s">
        <v>92</v>
      </c>
      <c r="B32" s="23" t="s">
        <v>93</v>
      </c>
      <c r="C32" s="805" t="s">
        <v>9</v>
      </c>
      <c r="D32" s="806"/>
      <c r="E32" s="19"/>
      <c r="F32" s="19"/>
      <c r="G32" s="683"/>
      <c r="H32" s="19"/>
      <c r="I32" s="19"/>
      <c r="J32" s="19"/>
      <c r="K32" s="683"/>
      <c r="L32" s="19">
        <v>2</v>
      </c>
      <c r="M32" s="19">
        <v>2</v>
      </c>
      <c r="N32" s="19">
        <v>6</v>
      </c>
      <c r="O32" s="683" t="s">
        <v>10</v>
      </c>
      <c r="P32" s="19"/>
      <c r="Q32" s="19"/>
      <c r="R32" s="19"/>
      <c r="S32" s="683"/>
      <c r="T32" s="22" t="s">
        <v>91</v>
      </c>
      <c r="U32" s="22"/>
    </row>
    <row r="33" spans="1:177" s="7" customFormat="1" ht="14.25" customHeight="1" x14ac:dyDescent="0.3">
      <c r="A33" s="154" t="s">
        <v>142</v>
      </c>
      <c r="B33" s="514" t="s">
        <v>143</v>
      </c>
      <c r="C33" s="834" t="s">
        <v>9</v>
      </c>
      <c r="D33" s="812"/>
      <c r="E33" s="813"/>
      <c r="F33" s="813"/>
      <c r="G33" s="814"/>
      <c r="H33" s="813"/>
      <c r="I33" s="813"/>
      <c r="J33" s="813"/>
      <c r="K33" s="814"/>
      <c r="L33" s="813">
        <v>2</v>
      </c>
      <c r="M33" s="813">
        <v>2</v>
      </c>
      <c r="N33" s="813">
        <v>6</v>
      </c>
      <c r="O33" s="814" t="s">
        <v>10</v>
      </c>
      <c r="P33" s="813"/>
      <c r="Q33" s="813"/>
      <c r="R33" s="813"/>
      <c r="S33" s="665"/>
      <c r="T33" s="41" t="s">
        <v>52</v>
      </c>
      <c r="U33" s="41"/>
    </row>
    <row r="34" spans="1:177" s="7" customFormat="1" ht="14.25" customHeight="1" x14ac:dyDescent="0.3">
      <c r="A34" s="129" t="s">
        <v>164</v>
      </c>
      <c r="B34" s="23" t="s">
        <v>165</v>
      </c>
      <c r="C34" s="805" t="s">
        <v>9</v>
      </c>
      <c r="D34" s="806"/>
      <c r="E34" s="19"/>
      <c r="F34" s="19"/>
      <c r="G34" s="683"/>
      <c r="H34" s="19"/>
      <c r="I34" s="19"/>
      <c r="J34" s="19"/>
      <c r="K34" s="683"/>
      <c r="L34" s="19">
        <v>0</v>
      </c>
      <c r="M34" s="19">
        <v>0</v>
      </c>
      <c r="N34" s="19">
        <v>4</v>
      </c>
      <c r="O34" s="839" t="s">
        <v>10</v>
      </c>
      <c r="P34" s="19"/>
      <c r="Q34" s="19"/>
      <c r="R34" s="19"/>
      <c r="S34" s="839"/>
      <c r="T34" s="22" t="s">
        <v>14</v>
      </c>
      <c r="U34" s="22"/>
    </row>
    <row r="35" spans="1:177" s="520" customFormat="1" ht="14.25" customHeight="1" thickBot="1" x14ac:dyDescent="0.35">
      <c r="A35" s="592" t="s">
        <v>136</v>
      </c>
      <c r="B35" s="907" t="s">
        <v>137</v>
      </c>
      <c r="C35" s="820" t="s">
        <v>9</v>
      </c>
      <c r="D35" s="803"/>
      <c r="E35" s="803"/>
      <c r="F35" s="803"/>
      <c r="G35" s="804"/>
      <c r="H35" s="803"/>
      <c r="I35" s="803"/>
      <c r="J35" s="803"/>
      <c r="K35" s="804"/>
      <c r="L35" s="803"/>
      <c r="M35" s="803"/>
      <c r="N35" s="803">
        <v>6</v>
      </c>
      <c r="O35" s="804"/>
      <c r="P35" s="803"/>
      <c r="Q35" s="803"/>
      <c r="R35" s="803"/>
      <c r="S35" s="804"/>
      <c r="T35" s="654" t="s">
        <v>14</v>
      </c>
      <c r="U35" s="22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</row>
    <row r="36" spans="1:177" s="6" customFormat="1" ht="14.25" customHeight="1" x14ac:dyDescent="0.3">
      <c r="A36" s="411" t="s">
        <v>150</v>
      </c>
      <c r="B36" s="515" t="s">
        <v>151</v>
      </c>
      <c r="C36" s="526" t="s">
        <v>125</v>
      </c>
      <c r="D36" s="835"/>
      <c r="E36" s="836"/>
      <c r="F36" s="836"/>
      <c r="G36" s="837"/>
      <c r="H36" s="836"/>
      <c r="I36" s="836"/>
      <c r="J36" s="836"/>
      <c r="K36" s="837"/>
      <c r="L36" s="836"/>
      <c r="M36" s="836"/>
      <c r="N36" s="836"/>
      <c r="O36" s="837"/>
      <c r="P36" s="836">
        <v>0</v>
      </c>
      <c r="Q36" s="836">
        <v>4</v>
      </c>
      <c r="R36" s="836">
        <v>6</v>
      </c>
      <c r="S36" s="837" t="s">
        <v>4</v>
      </c>
      <c r="T36" s="427" t="s">
        <v>32</v>
      </c>
      <c r="U36" s="427"/>
    </row>
    <row r="37" spans="1:177" s="7" customFormat="1" ht="14.25" customHeight="1" x14ac:dyDescent="0.3">
      <c r="A37" s="155" t="s">
        <v>152</v>
      </c>
      <c r="B37" s="511" t="s">
        <v>153</v>
      </c>
      <c r="C37" s="838" t="s">
        <v>9</v>
      </c>
      <c r="D37" s="806"/>
      <c r="E37" s="19"/>
      <c r="F37" s="19"/>
      <c r="G37" s="683"/>
      <c r="H37" s="19"/>
      <c r="I37" s="19"/>
      <c r="J37" s="19"/>
      <c r="K37" s="683"/>
      <c r="L37" s="19"/>
      <c r="M37" s="19"/>
      <c r="N37" s="19"/>
      <c r="O37" s="683"/>
      <c r="P37" s="19">
        <v>1</v>
      </c>
      <c r="Q37" s="19">
        <v>1</v>
      </c>
      <c r="R37" s="19">
        <v>3</v>
      </c>
      <c r="S37" s="683" t="s">
        <v>10</v>
      </c>
      <c r="T37" s="21" t="s">
        <v>52</v>
      </c>
      <c r="U37" s="21"/>
    </row>
    <row r="38" spans="1:177" s="7" customFormat="1" ht="14.25" customHeight="1" x14ac:dyDescent="0.3">
      <c r="A38" s="315" t="s">
        <v>68</v>
      </c>
      <c r="B38" s="510" t="s">
        <v>69</v>
      </c>
      <c r="C38" s="811" t="s">
        <v>9</v>
      </c>
      <c r="D38" s="812"/>
      <c r="E38" s="813"/>
      <c r="F38" s="813"/>
      <c r="G38" s="814"/>
      <c r="H38" s="813"/>
      <c r="I38" s="813"/>
      <c r="J38" s="813"/>
      <c r="K38" s="814"/>
      <c r="L38" s="813"/>
      <c r="M38" s="813"/>
      <c r="N38" s="813"/>
      <c r="O38" s="814"/>
      <c r="P38" s="813">
        <v>2</v>
      </c>
      <c r="Q38" s="813">
        <v>2</v>
      </c>
      <c r="R38" s="813">
        <v>6</v>
      </c>
      <c r="S38" s="814" t="s">
        <v>10</v>
      </c>
      <c r="T38" s="238" t="s">
        <v>17</v>
      </c>
      <c r="U38" s="238"/>
    </row>
    <row r="39" spans="1:177" s="7" customFormat="1" ht="14.25" customHeight="1" x14ac:dyDescent="0.3">
      <c r="A39" s="129" t="s">
        <v>57</v>
      </c>
      <c r="B39" s="23" t="s">
        <v>58</v>
      </c>
      <c r="C39" s="805" t="s">
        <v>9</v>
      </c>
      <c r="D39" s="806"/>
      <c r="E39" s="19"/>
      <c r="F39" s="19"/>
      <c r="G39" s="683"/>
      <c r="H39" s="19"/>
      <c r="I39" s="19"/>
      <c r="J39" s="19"/>
      <c r="K39" s="683"/>
      <c r="L39" s="19"/>
      <c r="M39" s="19"/>
      <c r="N39" s="19"/>
      <c r="O39" s="683"/>
      <c r="P39" s="828">
        <v>2</v>
      </c>
      <c r="Q39" s="828">
        <v>2</v>
      </c>
      <c r="R39" s="828">
        <v>6</v>
      </c>
      <c r="S39" s="683" t="s">
        <v>10</v>
      </c>
      <c r="T39" s="22" t="s">
        <v>52</v>
      </c>
      <c r="U39" s="22"/>
    </row>
    <row r="40" spans="1:177" s="7" customFormat="1" ht="14.25" customHeight="1" x14ac:dyDescent="0.3">
      <c r="A40" s="280" t="s">
        <v>134</v>
      </c>
      <c r="B40" s="23" t="s">
        <v>135</v>
      </c>
      <c r="C40" s="805" t="s">
        <v>9</v>
      </c>
      <c r="D40" s="806"/>
      <c r="E40" s="19"/>
      <c r="F40" s="19"/>
      <c r="G40" s="683"/>
      <c r="H40" s="19"/>
      <c r="I40" s="19"/>
      <c r="J40" s="19"/>
      <c r="K40" s="683"/>
      <c r="L40" s="19"/>
      <c r="M40" s="19"/>
      <c r="N40" s="19"/>
      <c r="O40" s="683"/>
      <c r="P40" s="19">
        <v>1</v>
      </c>
      <c r="Q40" s="19">
        <v>1</v>
      </c>
      <c r="R40" s="19">
        <v>3</v>
      </c>
      <c r="S40" s="683" t="s">
        <v>10</v>
      </c>
      <c r="T40" s="22" t="s">
        <v>14</v>
      </c>
      <c r="U40" s="22"/>
    </row>
    <row r="41" spans="1:177" s="7" customFormat="1" ht="14.25" customHeight="1" x14ac:dyDescent="0.3">
      <c r="A41" s="155" t="s">
        <v>166</v>
      </c>
      <c r="B41" s="511" t="s">
        <v>167</v>
      </c>
      <c r="C41" s="838" t="s">
        <v>9</v>
      </c>
      <c r="D41" s="806"/>
      <c r="E41" s="19"/>
      <c r="F41" s="19"/>
      <c r="G41" s="683"/>
      <c r="H41" s="19"/>
      <c r="I41" s="19"/>
      <c r="J41" s="19"/>
      <c r="K41" s="683"/>
      <c r="L41" s="19"/>
      <c r="M41" s="19"/>
      <c r="N41" s="19"/>
      <c r="O41" s="683"/>
      <c r="P41" s="19">
        <v>0</v>
      </c>
      <c r="Q41" s="19">
        <v>0</v>
      </c>
      <c r="R41" s="19">
        <v>4</v>
      </c>
      <c r="S41" s="839" t="s">
        <v>10</v>
      </c>
      <c r="T41" s="21" t="s">
        <v>46</v>
      </c>
      <c r="U41" s="21"/>
    </row>
    <row r="42" spans="1:177" s="520" customFormat="1" ht="14.25" customHeight="1" thickBot="1" x14ac:dyDescent="0.35">
      <c r="A42" s="599" t="s">
        <v>168</v>
      </c>
      <c r="B42" s="909" t="s">
        <v>169</v>
      </c>
      <c r="C42" s="600" t="s">
        <v>9</v>
      </c>
      <c r="D42" s="677"/>
      <c r="E42" s="678"/>
      <c r="F42" s="678"/>
      <c r="G42" s="679"/>
      <c r="H42" s="678"/>
      <c r="I42" s="678"/>
      <c r="J42" s="678"/>
      <c r="K42" s="679"/>
      <c r="L42" s="678"/>
      <c r="M42" s="678"/>
      <c r="N42" s="678"/>
      <c r="O42" s="679"/>
      <c r="P42" s="678"/>
      <c r="Q42" s="678"/>
      <c r="R42" s="678">
        <v>15</v>
      </c>
      <c r="S42" s="679"/>
      <c r="T42" s="653" t="s">
        <v>14</v>
      </c>
      <c r="U42" s="42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</row>
    <row r="43" spans="1:177" s="285" customFormat="1" ht="14.25" customHeight="1" thickBot="1" x14ac:dyDescent="0.35">
      <c r="A43" s="1315" t="s">
        <v>781</v>
      </c>
      <c r="B43" s="1316"/>
      <c r="C43" s="1316"/>
      <c r="D43" s="282"/>
      <c r="E43" s="282"/>
      <c r="F43" s="283">
        <v>3</v>
      </c>
      <c r="G43" s="283"/>
      <c r="H43" s="283"/>
      <c r="I43" s="283"/>
      <c r="J43" s="283"/>
      <c r="K43" s="283"/>
      <c r="L43" s="283"/>
      <c r="M43" s="283"/>
      <c r="N43" s="283">
        <v>3</v>
      </c>
      <c r="O43" s="283"/>
      <c r="P43" s="283"/>
      <c r="Q43" s="283"/>
      <c r="R43" s="283">
        <v>6</v>
      </c>
      <c r="S43" s="844">
        <v>12</v>
      </c>
      <c r="T43" s="680"/>
      <c r="U43" s="284"/>
    </row>
    <row r="44" spans="1:177" s="7" customFormat="1" ht="14.25" customHeight="1" x14ac:dyDescent="0.3">
      <c r="A44" s="518" t="s">
        <v>148</v>
      </c>
      <c r="B44" s="516" t="s">
        <v>149</v>
      </c>
      <c r="C44" s="682" t="s">
        <v>9</v>
      </c>
      <c r="D44" s="19">
        <v>1</v>
      </c>
      <c r="E44" s="19">
        <v>1</v>
      </c>
      <c r="F44" s="19">
        <v>3</v>
      </c>
      <c r="G44" s="683" t="s">
        <v>10</v>
      </c>
      <c r="H44" s="19"/>
      <c r="I44" s="19"/>
      <c r="J44" s="19"/>
      <c r="K44" s="683"/>
      <c r="L44" s="19"/>
      <c r="M44" s="19"/>
      <c r="N44" s="19"/>
      <c r="O44" s="683"/>
      <c r="P44" s="19"/>
      <c r="Q44" s="19"/>
      <c r="R44" s="19"/>
      <c r="S44" s="683"/>
      <c r="T44" s="25" t="s">
        <v>14</v>
      </c>
      <c r="U44" s="25"/>
    </row>
    <row r="45" spans="1:177" s="7" customFormat="1" ht="14.25" customHeight="1" x14ac:dyDescent="0.3">
      <c r="A45" s="280" t="s">
        <v>154</v>
      </c>
      <c r="B45" s="23" t="s">
        <v>155</v>
      </c>
      <c r="C45" s="87" t="s">
        <v>9</v>
      </c>
      <c r="D45" s="19"/>
      <c r="E45" s="19"/>
      <c r="F45" s="19"/>
      <c r="G45" s="683"/>
      <c r="H45" s="19"/>
      <c r="I45" s="19"/>
      <c r="J45" s="19"/>
      <c r="K45" s="683"/>
      <c r="L45" s="19">
        <v>1</v>
      </c>
      <c r="M45" s="19">
        <v>1</v>
      </c>
      <c r="N45" s="19">
        <v>3</v>
      </c>
      <c r="O45" s="683" t="s">
        <v>10</v>
      </c>
      <c r="P45" s="19"/>
      <c r="Q45" s="19"/>
      <c r="R45" s="19"/>
      <c r="S45" s="683"/>
      <c r="T45" s="22" t="s">
        <v>14</v>
      </c>
      <c r="U45" s="22"/>
    </row>
    <row r="46" spans="1:177" s="7" customFormat="1" ht="14.25" customHeight="1" x14ac:dyDescent="0.3">
      <c r="A46" s="280" t="s">
        <v>156</v>
      </c>
      <c r="B46" s="23" t="s">
        <v>157</v>
      </c>
      <c r="C46" s="87" t="s">
        <v>9</v>
      </c>
      <c r="D46" s="19"/>
      <c r="E46" s="19"/>
      <c r="F46" s="19"/>
      <c r="G46" s="683"/>
      <c r="H46" s="19"/>
      <c r="I46" s="19"/>
      <c r="J46" s="19"/>
      <c r="K46" s="683"/>
      <c r="L46" s="19"/>
      <c r="M46" s="19"/>
      <c r="N46" s="19"/>
      <c r="O46" s="683"/>
      <c r="P46" s="19">
        <v>1</v>
      </c>
      <c r="Q46" s="19">
        <v>1</v>
      </c>
      <c r="R46" s="19">
        <v>3</v>
      </c>
      <c r="S46" s="683" t="s">
        <v>10</v>
      </c>
      <c r="T46" s="22" t="s">
        <v>14</v>
      </c>
      <c r="U46" s="22"/>
    </row>
    <row r="47" spans="1:177" s="7" customFormat="1" ht="14.25" customHeight="1" x14ac:dyDescent="0.3">
      <c r="A47" s="280" t="s">
        <v>158</v>
      </c>
      <c r="B47" s="23" t="s">
        <v>159</v>
      </c>
      <c r="C47" s="87" t="s">
        <v>9</v>
      </c>
      <c r="D47" s="19"/>
      <c r="E47" s="19"/>
      <c r="F47" s="19"/>
      <c r="G47" s="683"/>
      <c r="H47" s="19"/>
      <c r="I47" s="19"/>
      <c r="J47" s="19"/>
      <c r="K47" s="683"/>
      <c r="L47" s="19"/>
      <c r="M47" s="19"/>
      <c r="N47" s="19"/>
      <c r="O47" s="683"/>
      <c r="P47" s="19">
        <v>1</v>
      </c>
      <c r="Q47" s="19">
        <v>1</v>
      </c>
      <c r="R47" s="19">
        <v>3</v>
      </c>
      <c r="S47" s="683" t="s">
        <v>10</v>
      </c>
      <c r="T47" s="22" t="s">
        <v>14</v>
      </c>
      <c r="U47" s="22"/>
    </row>
    <row r="48" spans="1:177" s="7" customFormat="1" ht="14.25" customHeight="1" thickBot="1" x14ac:dyDescent="0.35">
      <c r="A48" s="519" t="s">
        <v>160</v>
      </c>
      <c r="B48" s="517" t="s">
        <v>161</v>
      </c>
      <c r="C48" s="286" t="s">
        <v>9</v>
      </c>
      <c r="D48" s="840"/>
      <c r="E48" s="841"/>
      <c r="F48" s="841"/>
      <c r="G48" s="751"/>
      <c r="H48" s="19"/>
      <c r="I48" s="19"/>
      <c r="J48" s="19"/>
      <c r="K48" s="751"/>
      <c r="L48" s="19"/>
      <c r="M48" s="19"/>
      <c r="N48" s="19"/>
      <c r="O48" s="751"/>
      <c r="P48" s="19">
        <v>1</v>
      </c>
      <c r="Q48" s="19">
        <v>1</v>
      </c>
      <c r="R48" s="19">
        <v>3</v>
      </c>
      <c r="S48" s="751" t="s">
        <v>10</v>
      </c>
      <c r="T48" s="24" t="s">
        <v>14</v>
      </c>
      <c r="U48" s="24"/>
    </row>
    <row r="49" spans="1:21" s="285" customFormat="1" ht="14.25" customHeight="1" thickBot="1" x14ac:dyDescent="0.35">
      <c r="A49" s="1162" t="s">
        <v>782</v>
      </c>
      <c r="B49" s="1163"/>
      <c r="C49" s="1163"/>
      <c r="D49" s="791"/>
      <c r="E49" s="791"/>
      <c r="F49" s="791"/>
      <c r="G49" s="791"/>
      <c r="H49" s="791"/>
      <c r="I49" s="791"/>
      <c r="J49" s="791"/>
      <c r="K49" s="791"/>
      <c r="L49" s="791"/>
      <c r="M49" s="791"/>
      <c r="N49" s="923">
        <v>6</v>
      </c>
      <c r="O49" s="923"/>
      <c r="P49" s="923"/>
      <c r="Q49" s="923"/>
      <c r="R49" s="923">
        <v>6</v>
      </c>
      <c r="S49" s="800">
        <v>12</v>
      </c>
      <c r="T49" s="842"/>
      <c r="U49" s="843"/>
    </row>
    <row r="50" spans="1:21" s="285" customFormat="1" ht="14.25" customHeight="1" thickBot="1" x14ac:dyDescent="0.35">
      <c r="A50" s="1159" t="s">
        <v>783</v>
      </c>
      <c r="B50" s="1160"/>
      <c r="C50" s="1161"/>
      <c r="D50" s="16">
        <f>SUM(D5:D10,D44)</f>
        <v>8</v>
      </c>
      <c r="E50" s="16">
        <f>SUM(E5:E10,E44)</f>
        <v>10</v>
      </c>
      <c r="F50" s="261">
        <f>SUM(F5:F10,F43)</f>
        <v>28</v>
      </c>
      <c r="G50" s="894"/>
      <c r="H50" s="16">
        <f>SUM(H17:H24)</f>
        <v>8</v>
      </c>
      <c r="I50" s="16">
        <f>SUM(I17:I24)</f>
        <v>14</v>
      </c>
      <c r="J50" s="261">
        <f>SUM(J17:J24)</f>
        <v>33</v>
      </c>
      <c r="K50" s="894"/>
      <c r="L50" s="16">
        <f>SUM(L29:L34,L45)</f>
        <v>7</v>
      </c>
      <c r="M50" s="16">
        <f>SUM(M29:M34,M45)</f>
        <v>11</v>
      </c>
      <c r="N50" s="261">
        <f>SUM(N29:N34,N43)</f>
        <v>31</v>
      </c>
      <c r="O50" s="894"/>
      <c r="P50" s="16">
        <f>SUM(P36:P41,P46)</f>
        <v>7</v>
      </c>
      <c r="Q50" s="16">
        <f>SUM(Q36:Q41,Q46)</f>
        <v>11</v>
      </c>
      <c r="R50" s="261">
        <f>SUM(R36:R41,R43)</f>
        <v>34</v>
      </c>
      <c r="S50" s="894"/>
      <c r="T50" s="287">
        <f>SUM(G4,K4,O4,S4,S43,S49)</f>
        <v>210</v>
      </c>
      <c r="U50" s="287"/>
    </row>
    <row r="52" spans="1:21" s="7" customFormat="1" x14ac:dyDescent="0.3">
      <c r="A52" s="6" t="s">
        <v>784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21" s="7" customFormat="1" x14ac:dyDescent="0.2">
      <c r="A53" s="7" t="s">
        <v>10</v>
      </c>
      <c r="B53" s="381" t="s">
        <v>819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21" s="7" customFormat="1" x14ac:dyDescent="0.2">
      <c r="A54" s="7" t="s">
        <v>4</v>
      </c>
      <c r="B54" s="381" t="s">
        <v>785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21" s="7" customFormat="1" x14ac:dyDescent="0.2">
      <c r="A55" s="7" t="s">
        <v>810</v>
      </c>
      <c r="B55" s="381" t="s">
        <v>818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21" s="7" customFormat="1" x14ac:dyDescent="0.3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21" s="7" customFormat="1" x14ac:dyDescent="0.3">
      <c r="A57" s="7" t="s">
        <v>862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21" customFormat="1" ht="14.4" x14ac:dyDescent="0.3">
      <c r="A58" s="7" t="s">
        <v>861</v>
      </c>
      <c r="B58" s="7"/>
      <c r="C58" s="3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7"/>
      <c r="U58" s="572"/>
    </row>
    <row r="59" spans="1:21" ht="15.75" customHeight="1" x14ac:dyDescent="0.2">
      <c r="A59" s="1" t="s">
        <v>842</v>
      </c>
    </row>
    <row r="60" spans="1:21" customFormat="1" ht="11.25" customHeight="1" x14ac:dyDescent="0.3">
      <c r="A60" s="6" t="s">
        <v>851</v>
      </c>
      <c r="B60" s="381"/>
      <c r="U60" s="572"/>
    </row>
  </sheetData>
  <sortState xmlns:xlrd2="http://schemas.microsoft.com/office/spreadsheetml/2017/richdata2" ref="A37:T38">
    <sortCondition ref="B37:B38"/>
  </sortState>
  <mergeCells count="14">
    <mergeCell ref="U2:U3"/>
    <mergeCell ref="A1:U1"/>
    <mergeCell ref="A4:C4"/>
    <mergeCell ref="A43:C43"/>
    <mergeCell ref="A49:C49"/>
    <mergeCell ref="A50:C50"/>
    <mergeCell ref="T2:T3"/>
    <mergeCell ref="A2:A3"/>
    <mergeCell ref="B2:B3"/>
    <mergeCell ref="C2:C3"/>
    <mergeCell ref="D2:G2"/>
    <mergeCell ref="H2:K2"/>
    <mergeCell ref="L2:O2"/>
    <mergeCell ref="P2:S2"/>
  </mergeCells>
  <pageMargins left="0.7" right="0.7" top="0.75" bottom="0.75" header="0.3" footer="0.3"/>
  <pageSetup paperSize="9" scale="51" orientation="landscape" r:id="rId1"/>
  <ignoredErrors>
    <ignoredError sqref="N50 J50 F50 F4 J4 N4 R4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02A1-21E8-4A99-873B-A2A6A5DB5A74}">
  <dimension ref="A1:XT78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sqref="A1:Y1"/>
    </sheetView>
  </sheetViews>
  <sheetFormatPr defaultColWidth="8.6640625" defaultRowHeight="10.199999999999999" x14ac:dyDescent="0.3"/>
  <cols>
    <col min="1" max="1" width="11.5546875" style="7" customWidth="1"/>
    <col min="2" max="2" width="38.109375" style="39" customWidth="1"/>
    <col min="3" max="3" width="13.109375" style="7" customWidth="1"/>
    <col min="4" max="23" width="4.5546875" style="7" customWidth="1"/>
    <col min="24" max="24" width="29" style="7" customWidth="1"/>
    <col min="25" max="25" width="4" style="3" customWidth="1"/>
    <col min="26" max="26" width="26.109375" style="7" bestFit="1" customWidth="1"/>
    <col min="27" max="16384" width="8.6640625" style="7"/>
  </cols>
  <sheetData>
    <row r="1" spans="1:644" ht="40.5" customHeight="1" thickBot="1" x14ac:dyDescent="0.35">
      <c r="A1" s="1172" t="s">
        <v>866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3"/>
      <c r="U1" s="1173"/>
      <c r="V1" s="1173"/>
      <c r="W1" s="1173"/>
      <c r="X1" s="1173"/>
      <c r="Y1" s="1174"/>
    </row>
    <row r="2" spans="1:644" ht="14.4" customHeight="1" thickBot="1" x14ac:dyDescent="0.35">
      <c r="A2" s="1183" t="s">
        <v>1</v>
      </c>
      <c r="B2" s="1182" t="s">
        <v>2</v>
      </c>
      <c r="C2" s="1181" t="s">
        <v>3</v>
      </c>
      <c r="D2" s="1184" t="s">
        <v>769</v>
      </c>
      <c r="E2" s="1185"/>
      <c r="F2" s="1185"/>
      <c r="G2" s="1186"/>
      <c r="H2" s="1184" t="s">
        <v>795</v>
      </c>
      <c r="I2" s="1185"/>
      <c r="J2" s="1185"/>
      <c r="K2" s="1186"/>
      <c r="L2" s="1187" t="s">
        <v>771</v>
      </c>
      <c r="M2" s="1187"/>
      <c r="N2" s="1187"/>
      <c r="O2" s="1187"/>
      <c r="P2" s="1188" t="s">
        <v>772</v>
      </c>
      <c r="Q2" s="1189"/>
      <c r="R2" s="1189"/>
      <c r="S2" s="1190"/>
      <c r="T2" s="1191" t="s">
        <v>857</v>
      </c>
      <c r="U2" s="1192"/>
      <c r="V2" s="1192"/>
      <c r="W2" s="1193"/>
      <c r="X2" s="1170" t="s">
        <v>0</v>
      </c>
      <c r="Y2" s="1170" t="s">
        <v>849</v>
      </c>
    </row>
    <row r="3" spans="1:644" s="6" customFormat="1" ht="63" customHeight="1" thickBot="1" x14ac:dyDescent="0.35">
      <c r="A3" s="1183"/>
      <c r="B3" s="1182"/>
      <c r="C3" s="1181"/>
      <c r="D3" s="291" t="s">
        <v>773</v>
      </c>
      <c r="E3" s="524" t="s">
        <v>774</v>
      </c>
      <c r="F3" s="524" t="s">
        <v>775</v>
      </c>
      <c r="G3" s="292" t="s">
        <v>776</v>
      </c>
      <c r="H3" s="291" t="s">
        <v>773</v>
      </c>
      <c r="I3" s="524" t="s">
        <v>774</v>
      </c>
      <c r="J3" s="524" t="s">
        <v>775</v>
      </c>
      <c r="K3" s="292" t="s">
        <v>776</v>
      </c>
      <c r="L3" s="291" t="s">
        <v>773</v>
      </c>
      <c r="M3" s="524" t="s">
        <v>774</v>
      </c>
      <c r="N3" s="524" t="s">
        <v>775</v>
      </c>
      <c r="O3" s="292" t="s">
        <v>776</v>
      </c>
      <c r="P3" s="291" t="s">
        <v>773</v>
      </c>
      <c r="Q3" s="524" t="s">
        <v>774</v>
      </c>
      <c r="R3" s="524" t="s">
        <v>775</v>
      </c>
      <c r="S3" s="292" t="s">
        <v>776</v>
      </c>
      <c r="T3" s="291" t="s">
        <v>773</v>
      </c>
      <c r="U3" s="524" t="s">
        <v>774</v>
      </c>
      <c r="V3" s="524" t="s">
        <v>775</v>
      </c>
      <c r="W3" s="292" t="s">
        <v>776</v>
      </c>
      <c r="X3" s="1171"/>
      <c r="Y3" s="1171"/>
    </row>
    <row r="4" spans="1:644" s="6" customFormat="1" ht="14.25" customHeight="1" thickBot="1" x14ac:dyDescent="0.35">
      <c r="A4" s="1175" t="s">
        <v>777</v>
      </c>
      <c r="B4" s="1176"/>
      <c r="C4" s="1176"/>
      <c r="D4" s="147">
        <f>SUM(D5:D43)</f>
        <v>12</v>
      </c>
      <c r="E4" s="147">
        <f>SUM(E5:E43)</f>
        <v>14</v>
      </c>
      <c r="F4" s="147">
        <f>SUM(F5:F12)</f>
        <v>36</v>
      </c>
      <c r="G4" s="1147">
        <v>45</v>
      </c>
      <c r="H4" s="147">
        <f>SUM(H5:H43)</f>
        <v>9</v>
      </c>
      <c r="I4" s="147">
        <f>SUM(I5:I43)</f>
        <v>11</v>
      </c>
      <c r="J4" s="147">
        <f>SUM(J5:J23)</f>
        <v>31</v>
      </c>
      <c r="K4" s="1147">
        <v>49</v>
      </c>
      <c r="L4" s="147">
        <f>SUM(L5:L43)</f>
        <v>8</v>
      </c>
      <c r="M4" s="147">
        <f>SUM(M5:M43)</f>
        <v>12</v>
      </c>
      <c r="N4" s="147">
        <f>SUM(N5:N32)</f>
        <v>30</v>
      </c>
      <c r="O4" s="1147">
        <v>39</v>
      </c>
      <c r="P4" s="147">
        <f>SUM(P5:P43)</f>
        <v>4</v>
      </c>
      <c r="Q4" s="147">
        <f>SUM(Q5:Q43)</f>
        <v>12</v>
      </c>
      <c r="R4" s="147">
        <f>SUM(R5:R37)</f>
        <v>24</v>
      </c>
      <c r="S4" s="1147">
        <v>27</v>
      </c>
      <c r="T4" s="147">
        <f>SUM(T5:T43)</f>
        <v>0</v>
      </c>
      <c r="U4" s="147">
        <f>SUM(U5:U43)</f>
        <v>0</v>
      </c>
      <c r="V4" s="147">
        <f>SUM(V5:V42)</f>
        <v>26</v>
      </c>
      <c r="W4" s="1147">
        <v>56</v>
      </c>
      <c r="X4" s="640"/>
      <c r="Y4" s="275"/>
    </row>
    <row r="5" spans="1:644" ht="14.25" customHeight="1" x14ac:dyDescent="0.3">
      <c r="A5" s="170" t="s">
        <v>66</v>
      </c>
      <c r="B5" s="497" t="s">
        <v>67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35"/>
      <c r="U5" s="31"/>
      <c r="V5" s="31"/>
      <c r="W5" s="54"/>
      <c r="X5" s="91" t="s">
        <v>65</v>
      </c>
      <c r="Y5" s="617"/>
    </row>
    <row r="6" spans="1:644" ht="14.25" customHeight="1" x14ac:dyDescent="0.3">
      <c r="A6" s="129" t="s">
        <v>242</v>
      </c>
      <c r="B6" s="498" t="s">
        <v>243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36"/>
      <c r="U6" s="33"/>
      <c r="V6" s="33"/>
      <c r="W6" s="53"/>
      <c r="X6" s="92" t="s">
        <v>29</v>
      </c>
      <c r="Y6" s="618"/>
    </row>
    <row r="7" spans="1:644" ht="14.25" customHeight="1" x14ac:dyDescent="0.3">
      <c r="A7" s="171" t="s">
        <v>246</v>
      </c>
      <c r="B7" s="498" t="s">
        <v>247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36"/>
      <c r="U7" s="33"/>
      <c r="V7" s="33"/>
      <c r="W7" s="53"/>
      <c r="X7" s="92" t="s">
        <v>65</v>
      </c>
      <c r="Y7" s="618"/>
    </row>
    <row r="8" spans="1:644" ht="14.25" customHeight="1" x14ac:dyDescent="0.3">
      <c r="A8" s="129" t="s">
        <v>68</v>
      </c>
      <c r="B8" s="498" t="s">
        <v>69</v>
      </c>
      <c r="C8" s="130" t="s">
        <v>9</v>
      </c>
      <c r="D8" s="637">
        <v>2</v>
      </c>
      <c r="E8" s="638">
        <v>2</v>
      </c>
      <c r="F8" s="638">
        <v>6</v>
      </c>
      <c r="G8" s="639" t="s">
        <v>10</v>
      </c>
      <c r="H8" s="637"/>
      <c r="I8" s="638"/>
      <c r="J8" s="638"/>
      <c r="K8" s="639"/>
      <c r="L8" s="854"/>
      <c r="M8" s="855"/>
      <c r="N8" s="638"/>
      <c r="O8" s="639"/>
      <c r="P8" s="637"/>
      <c r="Q8" s="638"/>
      <c r="R8" s="638"/>
      <c r="S8" s="639"/>
      <c r="T8" s="637"/>
      <c r="U8" s="638"/>
      <c r="V8" s="638"/>
      <c r="W8" s="639"/>
      <c r="X8" s="92" t="s">
        <v>17</v>
      </c>
      <c r="Y8" s="618"/>
    </row>
    <row r="9" spans="1:644" ht="14.25" customHeight="1" x14ac:dyDescent="0.3">
      <c r="A9" s="315" t="s">
        <v>299</v>
      </c>
      <c r="B9" s="499" t="s">
        <v>300</v>
      </c>
      <c r="C9" s="240" t="s">
        <v>9</v>
      </c>
      <c r="D9" s="916">
        <v>1</v>
      </c>
      <c r="E9" s="1104">
        <v>1</v>
      </c>
      <c r="F9" s="1104">
        <v>3</v>
      </c>
      <c r="G9" s="1105" t="s">
        <v>10</v>
      </c>
      <c r="H9" s="916"/>
      <c r="I9" s="1104"/>
      <c r="J9" s="1104"/>
      <c r="K9" s="1105"/>
      <c r="L9" s="916"/>
      <c r="M9" s="1104"/>
      <c r="N9" s="1104"/>
      <c r="O9" s="1105"/>
      <c r="P9" s="916"/>
      <c r="Q9" s="1104"/>
      <c r="R9" s="1104"/>
      <c r="S9" s="1105"/>
      <c r="T9" s="916"/>
      <c r="U9" s="1104"/>
      <c r="V9" s="1104"/>
      <c r="W9" s="1105"/>
      <c r="X9" s="377" t="s">
        <v>49</v>
      </c>
      <c r="Y9" s="1085"/>
    </row>
    <row r="10" spans="1:644" ht="14.25" customHeight="1" x14ac:dyDescent="0.3">
      <c r="A10" s="129"/>
      <c r="B10" s="498" t="s">
        <v>794</v>
      </c>
      <c r="C10" s="130" t="s">
        <v>9</v>
      </c>
      <c r="D10" s="637">
        <v>1</v>
      </c>
      <c r="E10" s="638">
        <v>1</v>
      </c>
      <c r="F10" s="638">
        <v>3</v>
      </c>
      <c r="G10" s="663" t="s">
        <v>10</v>
      </c>
      <c r="H10" s="637"/>
      <c r="I10" s="638"/>
      <c r="J10" s="638"/>
      <c r="K10" s="639"/>
      <c r="L10" s="854"/>
      <c r="M10" s="855"/>
      <c r="N10" s="638"/>
      <c r="O10" s="663"/>
      <c r="P10" s="637"/>
      <c r="Q10" s="638"/>
      <c r="R10" s="638"/>
      <c r="S10" s="639"/>
      <c r="T10" s="637"/>
      <c r="U10" s="638"/>
      <c r="V10" s="638"/>
      <c r="W10" s="639"/>
      <c r="X10" s="92" t="s">
        <v>45</v>
      </c>
      <c r="Y10" s="618"/>
    </row>
    <row r="11" spans="1:644" ht="14.25" customHeight="1" x14ac:dyDescent="0.3">
      <c r="A11" s="938" t="s">
        <v>808</v>
      </c>
      <c r="B11" s="939" t="s">
        <v>809</v>
      </c>
      <c r="C11" s="940" t="s">
        <v>9</v>
      </c>
      <c r="D11" s="944">
        <v>0</v>
      </c>
      <c r="E11" s="942">
        <v>2</v>
      </c>
      <c r="F11" s="942">
        <v>0</v>
      </c>
      <c r="G11" s="945" t="s">
        <v>810</v>
      </c>
      <c r="H11" s="390"/>
      <c r="I11" s="1067"/>
      <c r="J11" s="1067"/>
      <c r="K11" s="1068"/>
      <c r="L11" s="390"/>
      <c r="M11" s="1067"/>
      <c r="N11" s="1067"/>
      <c r="O11" s="1068"/>
      <c r="P11" s="390"/>
      <c r="Q11" s="1067"/>
      <c r="R11" s="1067"/>
      <c r="S11" s="1068"/>
      <c r="T11" s="390"/>
      <c r="U11" s="1067"/>
      <c r="V11" s="1067"/>
      <c r="W11" s="1068"/>
      <c r="X11" s="258" t="s">
        <v>833</v>
      </c>
      <c r="Y11" s="1069"/>
    </row>
    <row r="12" spans="1:644" ht="14.25" customHeight="1" x14ac:dyDescent="0.3">
      <c r="A12" s="592" t="s">
        <v>244</v>
      </c>
      <c r="B12" s="647" t="s">
        <v>245</v>
      </c>
      <c r="C12" s="606" t="s">
        <v>9</v>
      </c>
      <c r="D12" s="890">
        <v>2</v>
      </c>
      <c r="E12" s="891">
        <v>2</v>
      </c>
      <c r="F12" s="891">
        <v>6</v>
      </c>
      <c r="G12" s="892" t="s">
        <v>10</v>
      </c>
      <c r="H12" s="890"/>
      <c r="I12" s="891"/>
      <c r="J12" s="891"/>
      <c r="K12" s="892"/>
      <c r="L12" s="1152"/>
      <c r="M12" s="1153"/>
      <c r="N12" s="891"/>
      <c r="O12" s="892"/>
      <c r="P12" s="890"/>
      <c r="Q12" s="891"/>
      <c r="R12" s="891"/>
      <c r="S12" s="892"/>
      <c r="T12" s="890"/>
      <c r="U12" s="891"/>
      <c r="V12" s="891"/>
      <c r="W12" s="892"/>
      <c r="X12" s="610" t="s">
        <v>49</v>
      </c>
      <c r="Y12" s="618" t="s">
        <v>848</v>
      </c>
    </row>
    <row r="13" spans="1:644" s="520" customFormat="1" ht="14.25" customHeight="1" x14ac:dyDescent="0.3">
      <c r="A13" s="592" t="s">
        <v>293</v>
      </c>
      <c r="B13" s="647" t="s">
        <v>294</v>
      </c>
      <c r="C13" s="606" t="s">
        <v>9</v>
      </c>
      <c r="D13" s="607"/>
      <c r="E13" s="608"/>
      <c r="F13" s="608">
        <v>3</v>
      </c>
      <c r="G13" s="609"/>
      <c r="H13" s="607"/>
      <c r="I13" s="608"/>
      <c r="J13" s="608"/>
      <c r="K13" s="609"/>
      <c r="L13" s="607"/>
      <c r="M13" s="608"/>
      <c r="N13" s="608"/>
      <c r="O13" s="609"/>
      <c r="P13" s="607"/>
      <c r="Q13" s="608"/>
      <c r="R13" s="608"/>
      <c r="S13" s="609"/>
      <c r="T13" s="607"/>
      <c r="U13" s="608"/>
      <c r="V13" s="608"/>
      <c r="W13" s="609"/>
      <c r="X13" s="610" t="s">
        <v>49</v>
      </c>
      <c r="Y13" s="618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</row>
    <row r="14" spans="1:644" s="520" customFormat="1" ht="14.25" customHeight="1" x14ac:dyDescent="0.3">
      <c r="A14" s="592" t="s">
        <v>50</v>
      </c>
      <c r="B14" s="647" t="s">
        <v>51</v>
      </c>
      <c r="C14" s="606" t="s">
        <v>9</v>
      </c>
      <c r="D14" s="607"/>
      <c r="E14" s="608"/>
      <c r="F14" s="608">
        <v>6</v>
      </c>
      <c r="G14" s="609"/>
      <c r="H14" s="607"/>
      <c r="I14" s="608"/>
      <c r="J14" s="608"/>
      <c r="K14" s="609"/>
      <c r="L14" s="607"/>
      <c r="M14" s="608"/>
      <c r="N14" s="608"/>
      <c r="O14" s="609"/>
      <c r="P14" s="607"/>
      <c r="Q14" s="608"/>
      <c r="R14" s="608"/>
      <c r="S14" s="609"/>
      <c r="T14" s="607"/>
      <c r="U14" s="608"/>
      <c r="V14" s="608"/>
      <c r="W14" s="609"/>
      <c r="X14" s="610" t="s">
        <v>49</v>
      </c>
      <c r="Y14" s="618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</row>
    <row r="15" spans="1:644" s="520" customFormat="1" ht="14.25" customHeight="1" thickBot="1" x14ac:dyDescent="0.35">
      <c r="A15" s="1051"/>
      <c r="B15" s="1087" t="s">
        <v>778</v>
      </c>
      <c r="C15" s="1088" t="s">
        <v>9</v>
      </c>
      <c r="D15" s="1089"/>
      <c r="E15" s="1090"/>
      <c r="F15" s="1090">
        <v>3</v>
      </c>
      <c r="G15" s="1091"/>
      <c r="H15" s="1089"/>
      <c r="I15" s="1090"/>
      <c r="J15" s="1090"/>
      <c r="K15" s="1092"/>
      <c r="L15" s="1089"/>
      <c r="M15" s="1090"/>
      <c r="N15" s="1090"/>
      <c r="O15" s="1092"/>
      <c r="P15" s="1089"/>
      <c r="Q15" s="1090"/>
      <c r="R15" s="1090"/>
      <c r="S15" s="1092"/>
      <c r="T15" s="1089"/>
      <c r="U15" s="1090"/>
      <c r="V15" s="1090"/>
      <c r="W15" s="1092"/>
      <c r="X15" s="1057" t="s">
        <v>45</v>
      </c>
      <c r="Y15" s="1093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</row>
    <row r="16" spans="1:644" ht="14.25" customHeight="1" x14ac:dyDescent="0.3">
      <c r="A16" s="1094" t="s">
        <v>301</v>
      </c>
      <c r="B16" s="1095" t="s">
        <v>302</v>
      </c>
      <c r="C16" s="1096" t="s">
        <v>9</v>
      </c>
      <c r="D16" s="1097"/>
      <c r="E16" s="1098"/>
      <c r="F16" s="1098"/>
      <c r="G16" s="1099"/>
      <c r="H16" s="1097">
        <v>1</v>
      </c>
      <c r="I16" s="1098">
        <v>1</v>
      </c>
      <c r="J16" s="1098">
        <v>3</v>
      </c>
      <c r="K16" s="1099" t="s">
        <v>10</v>
      </c>
      <c r="L16" s="1097"/>
      <c r="M16" s="1098"/>
      <c r="N16" s="1098"/>
      <c r="O16" s="1099"/>
      <c r="P16" s="1100"/>
      <c r="Q16" s="1101"/>
      <c r="R16" s="1098"/>
      <c r="S16" s="1099"/>
      <c r="T16" s="1097"/>
      <c r="U16" s="1098"/>
      <c r="V16" s="1098"/>
      <c r="W16" s="1099"/>
      <c r="X16" s="1102" t="s">
        <v>49</v>
      </c>
      <c r="Y16" s="1077"/>
    </row>
    <row r="17" spans="1:644" ht="14.25" customHeight="1" x14ac:dyDescent="0.3">
      <c r="A17" s="1103" t="s">
        <v>249</v>
      </c>
      <c r="B17" s="499" t="s">
        <v>250</v>
      </c>
      <c r="C17" s="240" t="s">
        <v>9</v>
      </c>
      <c r="D17" s="916"/>
      <c r="E17" s="1104"/>
      <c r="F17" s="1104"/>
      <c r="G17" s="1105"/>
      <c r="H17" s="916">
        <v>1</v>
      </c>
      <c r="I17" s="1104">
        <v>1</v>
      </c>
      <c r="J17" s="1104">
        <v>3</v>
      </c>
      <c r="K17" s="1105" t="s">
        <v>10</v>
      </c>
      <c r="L17" s="916"/>
      <c r="M17" s="1104"/>
      <c r="N17" s="1104"/>
      <c r="O17" s="1105"/>
      <c r="P17" s="1106"/>
      <c r="Q17" s="1107"/>
      <c r="R17" s="1104"/>
      <c r="S17" s="1105"/>
      <c r="T17" s="916"/>
      <c r="U17" s="1104"/>
      <c r="V17" s="1104"/>
      <c r="W17" s="1105"/>
      <c r="X17" s="377" t="s">
        <v>65</v>
      </c>
      <c r="Y17" s="619"/>
    </row>
    <row r="18" spans="1:644" ht="14.25" customHeight="1" x14ac:dyDescent="0.3">
      <c r="A18" s="155" t="s">
        <v>24</v>
      </c>
      <c r="B18" s="503" t="s">
        <v>25</v>
      </c>
      <c r="C18" s="144" t="s">
        <v>9</v>
      </c>
      <c r="D18" s="872"/>
      <c r="E18" s="873"/>
      <c r="F18" s="873"/>
      <c r="G18" s="839"/>
      <c r="H18" s="872">
        <v>2</v>
      </c>
      <c r="I18" s="873">
        <v>2</v>
      </c>
      <c r="J18" s="873">
        <v>6</v>
      </c>
      <c r="K18" s="839" t="s">
        <v>10</v>
      </c>
      <c r="L18" s="872"/>
      <c r="M18" s="873"/>
      <c r="N18" s="873"/>
      <c r="O18" s="839"/>
      <c r="P18" s="874"/>
      <c r="Q18" s="875"/>
      <c r="R18" s="873"/>
      <c r="S18" s="839"/>
      <c r="T18" s="872"/>
      <c r="U18" s="873"/>
      <c r="V18" s="873"/>
      <c r="W18" s="839"/>
      <c r="X18" s="94" t="s">
        <v>23</v>
      </c>
      <c r="Y18" s="621"/>
    </row>
    <row r="19" spans="1:644" ht="14.25" customHeight="1" x14ac:dyDescent="0.3">
      <c r="A19" s="129" t="s">
        <v>177</v>
      </c>
      <c r="B19" s="498" t="s">
        <v>178</v>
      </c>
      <c r="C19" s="130" t="s">
        <v>9</v>
      </c>
      <c r="D19" s="637"/>
      <c r="E19" s="638"/>
      <c r="F19" s="638"/>
      <c r="G19" s="639"/>
      <c r="H19" s="637">
        <v>2</v>
      </c>
      <c r="I19" s="638">
        <v>2</v>
      </c>
      <c r="J19" s="638">
        <v>6</v>
      </c>
      <c r="K19" s="639" t="s">
        <v>10</v>
      </c>
      <c r="L19" s="637"/>
      <c r="M19" s="638"/>
      <c r="N19" s="638"/>
      <c r="O19" s="639"/>
      <c r="P19" s="854"/>
      <c r="Q19" s="855"/>
      <c r="R19" s="638"/>
      <c r="S19" s="639"/>
      <c r="T19" s="637"/>
      <c r="U19" s="638"/>
      <c r="V19" s="638"/>
      <c r="W19" s="639"/>
      <c r="X19" s="92" t="s">
        <v>170</v>
      </c>
      <c r="Y19" s="618"/>
    </row>
    <row r="20" spans="1:644" ht="14.25" customHeight="1" x14ac:dyDescent="0.3">
      <c r="A20" s="315" t="s">
        <v>15</v>
      </c>
      <c r="B20" s="499" t="s">
        <v>16</v>
      </c>
      <c r="C20" s="240" t="s">
        <v>9</v>
      </c>
      <c r="D20" s="241"/>
      <c r="E20" s="242"/>
      <c r="F20" s="242"/>
      <c r="G20" s="243"/>
      <c r="H20" s="241">
        <v>2</v>
      </c>
      <c r="I20" s="242">
        <v>2</v>
      </c>
      <c r="J20" s="242">
        <v>6</v>
      </c>
      <c r="K20" s="243" t="s">
        <v>10</v>
      </c>
      <c r="L20" s="241"/>
      <c r="M20" s="242"/>
      <c r="N20" s="242"/>
      <c r="O20" s="243"/>
      <c r="P20" s="241"/>
      <c r="Q20" s="242"/>
      <c r="R20" s="242"/>
      <c r="S20" s="243"/>
      <c r="T20" s="241"/>
      <c r="U20" s="242"/>
      <c r="V20" s="242"/>
      <c r="W20" s="243"/>
      <c r="X20" s="377" t="s">
        <v>14</v>
      </c>
      <c r="Y20" s="619"/>
    </row>
    <row r="21" spans="1:644" ht="14.25" customHeight="1" x14ac:dyDescent="0.3">
      <c r="A21" s="171" t="s">
        <v>251</v>
      </c>
      <c r="B21" s="498" t="s">
        <v>252</v>
      </c>
      <c r="C21" s="130" t="s">
        <v>9</v>
      </c>
      <c r="D21" s="36"/>
      <c r="E21" s="33"/>
      <c r="F21" s="33"/>
      <c r="G21" s="53"/>
      <c r="H21" s="36">
        <v>1</v>
      </c>
      <c r="I21" s="33">
        <v>1</v>
      </c>
      <c r="J21" s="33">
        <v>3</v>
      </c>
      <c r="K21" s="53" t="s">
        <v>10</v>
      </c>
      <c r="L21" s="36"/>
      <c r="M21" s="33"/>
      <c r="N21" s="33"/>
      <c r="O21" s="53"/>
      <c r="P21" s="36"/>
      <c r="Q21" s="33"/>
      <c r="R21" s="33"/>
      <c r="S21" s="53"/>
      <c r="T21" s="36"/>
      <c r="U21" s="33"/>
      <c r="V21" s="33"/>
      <c r="W21" s="53"/>
      <c r="X21" s="92" t="s">
        <v>65</v>
      </c>
      <c r="Y21" s="618"/>
    </row>
    <row r="22" spans="1:644" ht="14.25" customHeight="1" x14ac:dyDescent="0.3">
      <c r="A22" s="129" t="s">
        <v>55</v>
      </c>
      <c r="B22" s="498" t="s">
        <v>56</v>
      </c>
      <c r="C22" s="130" t="s">
        <v>9</v>
      </c>
      <c r="D22" s="637"/>
      <c r="E22" s="638"/>
      <c r="F22" s="638"/>
      <c r="G22" s="639"/>
      <c r="H22" s="637">
        <v>0</v>
      </c>
      <c r="I22" s="638">
        <v>0</v>
      </c>
      <c r="J22" s="638">
        <v>4</v>
      </c>
      <c r="K22" s="639" t="s">
        <v>10</v>
      </c>
      <c r="L22" s="637"/>
      <c r="M22" s="638"/>
      <c r="N22" s="638"/>
      <c r="O22" s="639"/>
      <c r="P22" s="854"/>
      <c r="Q22" s="855"/>
      <c r="R22" s="638"/>
      <c r="S22" s="639"/>
      <c r="T22" s="637"/>
      <c r="U22" s="638"/>
      <c r="V22" s="638"/>
      <c r="W22" s="639"/>
      <c r="X22" s="92" t="s">
        <v>20</v>
      </c>
      <c r="Y22" s="618"/>
    </row>
    <row r="23" spans="1:644" ht="14.25" customHeight="1" x14ac:dyDescent="0.3">
      <c r="A23" s="1006" t="s">
        <v>811</v>
      </c>
      <c r="B23" s="1007" t="s">
        <v>812</v>
      </c>
      <c r="C23" s="1008" t="s">
        <v>9</v>
      </c>
      <c r="D23" s="1072"/>
      <c r="E23" s="373"/>
      <c r="F23" s="373"/>
      <c r="G23" s="1073"/>
      <c r="H23" s="1072">
        <v>0</v>
      </c>
      <c r="I23" s="373">
        <v>2</v>
      </c>
      <c r="J23" s="373">
        <v>0</v>
      </c>
      <c r="K23" s="1073" t="s">
        <v>810</v>
      </c>
      <c r="L23" s="241"/>
      <c r="M23" s="242"/>
      <c r="N23" s="242"/>
      <c r="O23" s="243"/>
      <c r="P23" s="241"/>
      <c r="Q23" s="242"/>
      <c r="R23" s="242"/>
      <c r="S23" s="243"/>
      <c r="T23" s="241"/>
      <c r="U23" s="242"/>
      <c r="V23" s="242"/>
      <c r="W23" s="243"/>
      <c r="X23" s="356" t="s">
        <v>833</v>
      </c>
      <c r="Y23" s="1074"/>
    </row>
    <row r="24" spans="1:644" ht="14.25" customHeight="1" x14ac:dyDescent="0.3">
      <c r="A24" s="613" t="s">
        <v>295</v>
      </c>
      <c r="B24" s="614" t="s">
        <v>296</v>
      </c>
      <c r="C24" s="615" t="s">
        <v>9</v>
      </c>
      <c r="D24" s="594"/>
      <c r="E24" s="1075"/>
      <c r="F24" s="1075"/>
      <c r="G24" s="1076"/>
      <c r="H24" s="594"/>
      <c r="I24" s="1075"/>
      <c r="J24" s="1075">
        <v>3</v>
      </c>
      <c r="K24" s="1076"/>
      <c r="L24" s="594"/>
      <c r="M24" s="1075"/>
      <c r="N24" s="1075"/>
      <c r="O24" s="1076"/>
      <c r="P24" s="594"/>
      <c r="Q24" s="1075"/>
      <c r="R24" s="1075"/>
      <c r="S24" s="1076"/>
      <c r="T24" s="594"/>
      <c r="U24" s="1075"/>
      <c r="V24" s="1075"/>
      <c r="W24" s="1076"/>
      <c r="X24" s="616" t="s">
        <v>49</v>
      </c>
      <c r="Y24" s="621"/>
    </row>
    <row r="25" spans="1:644" s="520" customFormat="1" ht="14.25" customHeight="1" x14ac:dyDescent="0.3">
      <c r="A25" s="1078" t="s">
        <v>27</v>
      </c>
      <c r="B25" s="1079" t="s">
        <v>28</v>
      </c>
      <c r="C25" s="1080" t="s">
        <v>9</v>
      </c>
      <c r="D25" s="1081"/>
      <c r="E25" s="1082"/>
      <c r="F25" s="1082"/>
      <c r="G25" s="1083"/>
      <c r="H25" s="1081"/>
      <c r="I25" s="1082"/>
      <c r="J25" s="1082">
        <v>6</v>
      </c>
      <c r="K25" s="1083"/>
      <c r="L25" s="1081"/>
      <c r="M25" s="1082"/>
      <c r="N25" s="1082"/>
      <c r="O25" s="1083"/>
      <c r="P25" s="1081"/>
      <c r="Q25" s="1082"/>
      <c r="R25" s="1082"/>
      <c r="S25" s="1083"/>
      <c r="T25" s="1081"/>
      <c r="U25" s="1082"/>
      <c r="V25" s="1082"/>
      <c r="W25" s="1083"/>
      <c r="X25" s="1084" t="s">
        <v>26</v>
      </c>
      <c r="Y25" s="1085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</row>
    <row r="26" spans="1:644" s="520" customFormat="1" ht="14.25" customHeight="1" x14ac:dyDescent="0.3">
      <c r="A26" s="613" t="s">
        <v>33</v>
      </c>
      <c r="B26" s="614" t="s">
        <v>34</v>
      </c>
      <c r="C26" s="615" t="s">
        <v>9</v>
      </c>
      <c r="D26" s="594"/>
      <c r="E26" s="1075"/>
      <c r="F26" s="1075"/>
      <c r="G26" s="1076"/>
      <c r="H26" s="594"/>
      <c r="I26" s="1075"/>
      <c r="J26" s="1075">
        <v>6</v>
      </c>
      <c r="K26" s="1076"/>
      <c r="L26" s="594"/>
      <c r="M26" s="1075"/>
      <c r="N26" s="1075"/>
      <c r="O26" s="1076"/>
      <c r="P26" s="594"/>
      <c r="Q26" s="1075"/>
      <c r="R26" s="1075"/>
      <c r="S26" s="1076"/>
      <c r="T26" s="594"/>
      <c r="U26" s="1075"/>
      <c r="V26" s="1075"/>
      <c r="W26" s="1076"/>
      <c r="X26" s="616" t="s">
        <v>32</v>
      </c>
      <c r="Y26" s="621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</row>
    <row r="27" spans="1:644" s="520" customFormat="1" ht="14.25" customHeight="1" thickBot="1" x14ac:dyDescent="0.35">
      <c r="A27" s="592" t="s">
        <v>297</v>
      </c>
      <c r="B27" s="647" t="s">
        <v>298</v>
      </c>
      <c r="C27" s="606" t="s">
        <v>9</v>
      </c>
      <c r="D27" s="607"/>
      <c r="E27" s="608"/>
      <c r="F27" s="608"/>
      <c r="G27" s="609"/>
      <c r="H27" s="607"/>
      <c r="I27" s="608"/>
      <c r="J27" s="608">
        <v>3</v>
      </c>
      <c r="K27" s="609"/>
      <c r="L27" s="607"/>
      <c r="M27" s="608"/>
      <c r="N27" s="608"/>
      <c r="O27" s="609"/>
      <c r="P27" s="607"/>
      <c r="Q27" s="608"/>
      <c r="R27" s="608"/>
      <c r="S27" s="609"/>
      <c r="T27" s="607"/>
      <c r="U27" s="608"/>
      <c r="V27" s="608"/>
      <c r="W27" s="609"/>
      <c r="X27" s="610" t="s">
        <v>49</v>
      </c>
      <c r="Y27" s="618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</row>
    <row r="28" spans="1:644" s="6" customFormat="1" ht="15" customHeight="1" x14ac:dyDescent="0.3">
      <c r="A28" s="426" t="s">
        <v>303</v>
      </c>
      <c r="B28" s="502" t="s">
        <v>304</v>
      </c>
      <c r="C28" s="437"/>
      <c r="D28" s="867"/>
      <c r="E28" s="868"/>
      <c r="F28" s="868"/>
      <c r="G28" s="869"/>
      <c r="H28" s="867"/>
      <c r="I28" s="868"/>
      <c r="J28" s="868"/>
      <c r="K28" s="869"/>
      <c r="L28" s="867">
        <v>0</v>
      </c>
      <c r="M28" s="868">
        <v>4</v>
      </c>
      <c r="N28" s="868">
        <v>6</v>
      </c>
      <c r="O28" s="869" t="s">
        <v>4</v>
      </c>
      <c r="P28" s="867"/>
      <c r="Q28" s="868"/>
      <c r="R28" s="868"/>
      <c r="S28" s="869"/>
      <c r="T28" s="870"/>
      <c r="U28" s="871"/>
      <c r="V28" s="868"/>
      <c r="W28" s="869"/>
      <c r="X28" s="430" t="s">
        <v>49</v>
      </c>
      <c r="Y28" s="620"/>
    </row>
    <row r="29" spans="1:644" ht="14.25" customHeight="1" x14ac:dyDescent="0.3">
      <c r="A29" s="155" t="s">
        <v>7</v>
      </c>
      <c r="B29" s="503" t="s">
        <v>8</v>
      </c>
      <c r="C29" s="144" t="s">
        <v>9</v>
      </c>
      <c r="D29" s="872"/>
      <c r="E29" s="873"/>
      <c r="F29" s="873"/>
      <c r="G29" s="839"/>
      <c r="H29" s="872"/>
      <c r="I29" s="873"/>
      <c r="J29" s="873"/>
      <c r="K29" s="839"/>
      <c r="L29" s="872">
        <v>2</v>
      </c>
      <c r="M29" s="873">
        <v>2</v>
      </c>
      <c r="N29" s="873">
        <v>6</v>
      </c>
      <c r="O29" s="839" t="s">
        <v>10</v>
      </c>
      <c r="P29" s="872"/>
      <c r="Q29" s="873"/>
      <c r="R29" s="873"/>
      <c r="S29" s="839"/>
      <c r="T29" s="874"/>
      <c r="U29" s="875"/>
      <c r="V29" s="873"/>
      <c r="W29" s="839"/>
      <c r="X29" s="94" t="s">
        <v>6</v>
      </c>
      <c r="Y29" s="621"/>
    </row>
    <row r="30" spans="1:644" ht="14.25" customHeight="1" x14ac:dyDescent="0.3">
      <c r="A30" s="129" t="s">
        <v>30</v>
      </c>
      <c r="B30" s="498" t="s">
        <v>31</v>
      </c>
      <c r="C30" s="130" t="s">
        <v>9</v>
      </c>
      <c r="D30" s="637"/>
      <c r="E30" s="638"/>
      <c r="F30" s="638"/>
      <c r="G30" s="639"/>
      <c r="H30" s="637"/>
      <c r="I30" s="638"/>
      <c r="J30" s="638"/>
      <c r="K30" s="639"/>
      <c r="L30" s="637">
        <v>2</v>
      </c>
      <c r="M30" s="638">
        <v>2</v>
      </c>
      <c r="N30" s="638">
        <v>6</v>
      </c>
      <c r="O30" s="639" t="s">
        <v>10</v>
      </c>
      <c r="P30" s="637"/>
      <c r="Q30" s="638"/>
      <c r="R30" s="638"/>
      <c r="S30" s="639"/>
      <c r="T30" s="854"/>
      <c r="U30" s="855"/>
      <c r="V30" s="638"/>
      <c r="W30" s="639"/>
      <c r="X30" s="92" t="s">
        <v>29</v>
      </c>
      <c r="Y30" s="618"/>
    </row>
    <row r="31" spans="1:644" ht="14.25" customHeight="1" x14ac:dyDescent="0.3">
      <c r="A31" s="129" t="s">
        <v>43</v>
      </c>
      <c r="B31" s="498" t="s">
        <v>44</v>
      </c>
      <c r="C31" s="130" t="s">
        <v>9</v>
      </c>
      <c r="D31" s="637"/>
      <c r="E31" s="638"/>
      <c r="F31" s="638"/>
      <c r="G31" s="639"/>
      <c r="H31" s="637"/>
      <c r="I31" s="638"/>
      <c r="J31" s="638"/>
      <c r="K31" s="639"/>
      <c r="L31" s="637">
        <v>2</v>
      </c>
      <c r="M31" s="638">
        <v>2</v>
      </c>
      <c r="N31" s="638">
        <v>6</v>
      </c>
      <c r="O31" s="639" t="s">
        <v>10</v>
      </c>
      <c r="P31" s="637"/>
      <c r="Q31" s="638"/>
      <c r="R31" s="638"/>
      <c r="S31" s="639"/>
      <c r="T31" s="637"/>
      <c r="U31" s="638"/>
      <c r="V31" s="638"/>
      <c r="W31" s="639"/>
      <c r="X31" s="92" t="s">
        <v>20</v>
      </c>
      <c r="Y31" s="618"/>
    </row>
    <row r="32" spans="1:644" ht="14.25" customHeight="1" x14ac:dyDescent="0.3">
      <c r="A32" s="315" t="s">
        <v>12</v>
      </c>
      <c r="B32" s="499" t="s">
        <v>13</v>
      </c>
      <c r="C32" s="240" t="s">
        <v>9</v>
      </c>
      <c r="D32" s="916"/>
      <c r="E32" s="1104"/>
      <c r="F32" s="1104"/>
      <c r="G32" s="1105"/>
      <c r="H32" s="916"/>
      <c r="I32" s="1104"/>
      <c r="J32" s="1104"/>
      <c r="K32" s="1105"/>
      <c r="L32" s="916">
        <v>2</v>
      </c>
      <c r="M32" s="1104">
        <v>2</v>
      </c>
      <c r="N32" s="1104">
        <v>6</v>
      </c>
      <c r="O32" s="1105" t="s">
        <v>10</v>
      </c>
      <c r="P32" s="916"/>
      <c r="Q32" s="1104"/>
      <c r="R32" s="1104"/>
      <c r="S32" s="1105"/>
      <c r="T32" s="1106"/>
      <c r="U32" s="1107"/>
      <c r="V32" s="1104"/>
      <c r="W32" s="1105"/>
      <c r="X32" s="377" t="s">
        <v>11</v>
      </c>
      <c r="Y32" s="619"/>
    </row>
    <row r="33" spans="1:644" s="520" customFormat="1" ht="14.25" customHeight="1" thickBot="1" x14ac:dyDescent="0.35">
      <c r="A33" s="613" t="s">
        <v>47</v>
      </c>
      <c r="B33" s="614" t="s">
        <v>48</v>
      </c>
      <c r="C33" s="615" t="s">
        <v>9</v>
      </c>
      <c r="D33" s="594"/>
      <c r="E33" s="1075"/>
      <c r="F33" s="1075"/>
      <c r="G33" s="1076"/>
      <c r="H33" s="594"/>
      <c r="I33" s="1075"/>
      <c r="J33" s="1075"/>
      <c r="K33" s="1076"/>
      <c r="L33" s="594"/>
      <c r="M33" s="1075"/>
      <c r="N33" s="1075">
        <v>6</v>
      </c>
      <c r="O33" s="1076"/>
      <c r="P33" s="594"/>
      <c r="Q33" s="1075"/>
      <c r="R33" s="1075"/>
      <c r="S33" s="1076"/>
      <c r="T33" s="594"/>
      <c r="U33" s="1075"/>
      <c r="V33" s="1075"/>
      <c r="W33" s="1076"/>
      <c r="X33" s="616" t="s">
        <v>46</v>
      </c>
      <c r="Y33" s="621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</row>
    <row r="34" spans="1:644" s="6" customFormat="1" ht="13.5" customHeight="1" x14ac:dyDescent="0.3">
      <c r="A34" s="431" t="s">
        <v>318</v>
      </c>
      <c r="B34" s="505" t="s">
        <v>319</v>
      </c>
      <c r="C34" s="1156"/>
      <c r="D34" s="876"/>
      <c r="E34" s="877"/>
      <c r="F34" s="877"/>
      <c r="G34" s="878"/>
      <c r="H34" s="876"/>
      <c r="I34" s="877"/>
      <c r="J34" s="877"/>
      <c r="K34" s="878"/>
      <c r="L34" s="876"/>
      <c r="M34" s="877"/>
      <c r="N34" s="877"/>
      <c r="O34" s="878"/>
      <c r="P34" s="876">
        <v>0</v>
      </c>
      <c r="Q34" s="877">
        <v>4</v>
      </c>
      <c r="R34" s="877">
        <v>6</v>
      </c>
      <c r="S34" s="878" t="s">
        <v>4</v>
      </c>
      <c r="T34" s="876"/>
      <c r="U34" s="877"/>
      <c r="V34" s="877"/>
      <c r="W34" s="878"/>
      <c r="X34" s="432" t="s">
        <v>49</v>
      </c>
      <c r="Y34" s="622"/>
    </row>
    <row r="35" spans="1:644" s="6" customFormat="1" ht="13.5" customHeight="1" x14ac:dyDescent="0.3">
      <c r="A35" s="433" t="s">
        <v>320</v>
      </c>
      <c r="B35" s="507" t="s">
        <v>321</v>
      </c>
      <c r="C35" s="1154"/>
      <c r="D35" s="879"/>
      <c r="E35" s="880"/>
      <c r="F35" s="880"/>
      <c r="G35" s="881"/>
      <c r="H35" s="879"/>
      <c r="I35" s="880"/>
      <c r="J35" s="880"/>
      <c r="K35" s="881"/>
      <c r="L35" s="879"/>
      <c r="M35" s="880"/>
      <c r="N35" s="880"/>
      <c r="O35" s="881"/>
      <c r="P35" s="879">
        <v>0</v>
      </c>
      <c r="Q35" s="880">
        <v>4</v>
      </c>
      <c r="R35" s="880">
        <v>6</v>
      </c>
      <c r="S35" s="881" t="s">
        <v>4</v>
      </c>
      <c r="T35" s="879"/>
      <c r="U35" s="880"/>
      <c r="V35" s="880"/>
      <c r="W35" s="881"/>
      <c r="X35" s="434" t="s">
        <v>49</v>
      </c>
      <c r="Y35" s="623"/>
    </row>
    <row r="36" spans="1:644" ht="14.25" customHeight="1" x14ac:dyDescent="0.3">
      <c r="A36" s="129" t="s">
        <v>92</v>
      </c>
      <c r="B36" s="498" t="s">
        <v>93</v>
      </c>
      <c r="C36" s="130" t="s">
        <v>9</v>
      </c>
      <c r="D36" s="637"/>
      <c r="E36" s="638"/>
      <c r="F36" s="638"/>
      <c r="G36" s="639"/>
      <c r="H36" s="637"/>
      <c r="I36" s="638"/>
      <c r="J36" s="638"/>
      <c r="K36" s="639"/>
      <c r="L36" s="637"/>
      <c r="M36" s="638"/>
      <c r="N36" s="638"/>
      <c r="O36" s="639"/>
      <c r="P36" s="637">
        <v>2</v>
      </c>
      <c r="Q36" s="638">
        <v>2</v>
      </c>
      <c r="R36" s="638">
        <v>6</v>
      </c>
      <c r="S36" s="639" t="s">
        <v>10</v>
      </c>
      <c r="T36" s="637"/>
      <c r="U36" s="638"/>
      <c r="V36" s="638"/>
      <c r="W36" s="639"/>
      <c r="X36" s="92" t="s">
        <v>91</v>
      </c>
      <c r="Y36" s="618"/>
    </row>
    <row r="37" spans="1:644" ht="14.25" customHeight="1" x14ac:dyDescent="0.3">
      <c r="A37" s="129" t="s">
        <v>57</v>
      </c>
      <c r="B37" s="498" t="s">
        <v>58</v>
      </c>
      <c r="C37" s="130" t="s">
        <v>9</v>
      </c>
      <c r="D37" s="637"/>
      <c r="E37" s="638"/>
      <c r="F37" s="638"/>
      <c r="G37" s="639"/>
      <c r="H37" s="637"/>
      <c r="I37" s="638"/>
      <c r="J37" s="638"/>
      <c r="K37" s="639"/>
      <c r="L37" s="637"/>
      <c r="M37" s="638"/>
      <c r="N37" s="638"/>
      <c r="O37" s="639"/>
      <c r="P37" s="637">
        <v>2</v>
      </c>
      <c r="Q37" s="638">
        <v>2</v>
      </c>
      <c r="R37" s="638">
        <v>6</v>
      </c>
      <c r="S37" s="639" t="s">
        <v>10</v>
      </c>
      <c r="T37" s="637"/>
      <c r="U37" s="638"/>
      <c r="V37" s="638"/>
      <c r="W37" s="639"/>
      <c r="X37" s="92" t="s">
        <v>52</v>
      </c>
      <c r="Y37" s="618"/>
    </row>
    <row r="38" spans="1:644" ht="14.25" customHeight="1" thickBot="1" x14ac:dyDescent="0.35">
      <c r="A38" s="1051" t="s">
        <v>240</v>
      </c>
      <c r="B38" s="1087" t="s">
        <v>241</v>
      </c>
      <c r="C38" s="1088" t="s">
        <v>9</v>
      </c>
      <c r="D38" s="1113"/>
      <c r="E38" s="1114"/>
      <c r="F38" s="1114"/>
      <c r="G38" s="1065"/>
      <c r="H38" s="1113"/>
      <c r="I38" s="1114"/>
      <c r="J38" s="1114"/>
      <c r="K38" s="1065"/>
      <c r="L38" s="1113"/>
      <c r="M38" s="1114"/>
      <c r="N38" s="1114"/>
      <c r="O38" s="1065"/>
      <c r="P38" s="1113"/>
      <c r="Q38" s="1114"/>
      <c r="R38" s="1114">
        <v>3</v>
      </c>
      <c r="S38" s="1065"/>
      <c r="T38" s="1113"/>
      <c r="U38" s="1114"/>
      <c r="V38" s="1114"/>
      <c r="W38" s="1065"/>
      <c r="X38" s="1115" t="s">
        <v>6</v>
      </c>
      <c r="Y38" s="1116"/>
    </row>
    <row r="39" spans="1:644" ht="14.25" customHeight="1" x14ac:dyDescent="0.3">
      <c r="A39" s="155" t="s">
        <v>335</v>
      </c>
      <c r="B39" s="503" t="s">
        <v>336</v>
      </c>
      <c r="C39" s="144" t="s">
        <v>9</v>
      </c>
      <c r="D39" s="872"/>
      <c r="E39" s="873"/>
      <c r="F39" s="873"/>
      <c r="G39" s="839"/>
      <c r="H39" s="872"/>
      <c r="I39" s="873"/>
      <c r="J39" s="873"/>
      <c r="K39" s="839"/>
      <c r="L39" s="872"/>
      <c r="M39" s="873"/>
      <c r="N39" s="873"/>
      <c r="O39" s="839"/>
      <c r="P39" s="872"/>
      <c r="Q39" s="873"/>
      <c r="R39" s="873"/>
      <c r="S39" s="839"/>
      <c r="T39" s="872">
        <v>0</v>
      </c>
      <c r="U39" s="873">
        <v>0</v>
      </c>
      <c r="V39" s="873">
        <v>2</v>
      </c>
      <c r="W39" s="839" t="s">
        <v>10</v>
      </c>
      <c r="X39" s="94" t="s">
        <v>49</v>
      </c>
      <c r="Y39" s="621"/>
    </row>
    <row r="40" spans="1:644" ht="14.25" customHeight="1" x14ac:dyDescent="0.3">
      <c r="A40" s="129" t="s">
        <v>337</v>
      </c>
      <c r="B40" s="498" t="s">
        <v>338</v>
      </c>
      <c r="C40" s="130" t="s">
        <v>9</v>
      </c>
      <c r="D40" s="637"/>
      <c r="E40" s="638"/>
      <c r="F40" s="638"/>
      <c r="G40" s="639"/>
      <c r="H40" s="637"/>
      <c r="I40" s="638"/>
      <c r="J40" s="638"/>
      <c r="K40" s="639"/>
      <c r="L40" s="637"/>
      <c r="M40" s="638"/>
      <c r="N40" s="638"/>
      <c r="O40" s="639"/>
      <c r="P40" s="637"/>
      <c r="Q40" s="638"/>
      <c r="R40" s="638"/>
      <c r="S40" s="639"/>
      <c r="T40" s="637">
        <v>0</v>
      </c>
      <c r="U40" s="638">
        <v>0</v>
      </c>
      <c r="V40" s="638">
        <v>2</v>
      </c>
      <c r="W40" s="639" t="s">
        <v>10</v>
      </c>
      <c r="X40" s="92" t="s">
        <v>49</v>
      </c>
      <c r="Y40" s="618"/>
    </row>
    <row r="41" spans="1:644" ht="14.25" customHeight="1" x14ac:dyDescent="0.3">
      <c r="A41" s="129" t="s">
        <v>339</v>
      </c>
      <c r="B41" s="498" t="s">
        <v>340</v>
      </c>
      <c r="C41" s="130" t="s">
        <v>9</v>
      </c>
      <c r="D41" s="637"/>
      <c r="E41" s="882"/>
      <c r="F41" s="882"/>
      <c r="G41" s="663"/>
      <c r="H41" s="637"/>
      <c r="I41" s="882"/>
      <c r="J41" s="882"/>
      <c r="K41" s="663"/>
      <c r="L41" s="637"/>
      <c r="M41" s="882"/>
      <c r="N41" s="882"/>
      <c r="O41" s="663"/>
      <c r="P41" s="637"/>
      <c r="Q41" s="882"/>
      <c r="R41" s="882"/>
      <c r="S41" s="663"/>
      <c r="T41" s="637">
        <v>0</v>
      </c>
      <c r="U41" s="882">
        <v>0</v>
      </c>
      <c r="V41" s="882">
        <v>2</v>
      </c>
      <c r="W41" s="663" t="s">
        <v>10</v>
      </c>
      <c r="X41" s="92" t="s">
        <v>49</v>
      </c>
      <c r="Y41" s="618"/>
    </row>
    <row r="42" spans="1:644" ht="14.25" customHeight="1" x14ac:dyDescent="0.3">
      <c r="A42" s="315" t="s">
        <v>341</v>
      </c>
      <c r="B42" s="499" t="s">
        <v>342</v>
      </c>
      <c r="C42" s="240" t="s">
        <v>9</v>
      </c>
      <c r="D42" s="916"/>
      <c r="E42" s="813"/>
      <c r="F42" s="813"/>
      <c r="G42" s="665"/>
      <c r="H42" s="916"/>
      <c r="I42" s="813"/>
      <c r="J42" s="813"/>
      <c r="K42" s="665"/>
      <c r="L42" s="916"/>
      <c r="M42" s="813"/>
      <c r="N42" s="813"/>
      <c r="O42" s="665"/>
      <c r="P42" s="916"/>
      <c r="Q42" s="813"/>
      <c r="R42" s="813"/>
      <c r="S42" s="665"/>
      <c r="T42" s="916">
        <v>0</v>
      </c>
      <c r="U42" s="813">
        <v>0</v>
      </c>
      <c r="V42" s="813">
        <v>20</v>
      </c>
      <c r="W42" s="665" t="s">
        <v>4</v>
      </c>
      <c r="X42" s="377" t="s">
        <v>49</v>
      </c>
      <c r="Y42" s="619"/>
    </row>
    <row r="43" spans="1:644" s="520" customFormat="1" ht="14.25" customHeight="1" thickBot="1" x14ac:dyDescent="0.35">
      <c r="A43" s="1017" t="s">
        <v>333</v>
      </c>
      <c r="B43" s="1018" t="s">
        <v>334</v>
      </c>
      <c r="C43" s="1108" t="s">
        <v>9</v>
      </c>
      <c r="D43" s="1109"/>
      <c r="E43" s="1110"/>
      <c r="F43" s="1110"/>
      <c r="G43" s="1111"/>
      <c r="H43" s="1109"/>
      <c r="I43" s="1110"/>
      <c r="J43" s="1110"/>
      <c r="K43" s="1111"/>
      <c r="L43" s="1109"/>
      <c r="M43" s="1110"/>
      <c r="N43" s="1110"/>
      <c r="O43" s="1111"/>
      <c r="P43" s="1109"/>
      <c r="Q43" s="1110"/>
      <c r="R43" s="1110"/>
      <c r="S43" s="1111"/>
      <c r="T43" s="1109"/>
      <c r="U43" s="1110"/>
      <c r="V43" s="1110">
        <v>30</v>
      </c>
      <c r="W43" s="1111"/>
      <c r="X43" s="1112" t="s">
        <v>49</v>
      </c>
      <c r="Y43" s="1086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</row>
    <row r="44" spans="1:644" ht="14.25" customHeight="1" thickBot="1" x14ac:dyDescent="0.35">
      <c r="A44" s="1177" t="s">
        <v>781</v>
      </c>
      <c r="B44" s="1178"/>
      <c r="C44" s="1178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>
        <v>6</v>
      </c>
      <c r="O44" s="172"/>
      <c r="P44" s="172"/>
      <c r="Q44" s="172"/>
      <c r="R44" s="172">
        <v>6</v>
      </c>
      <c r="S44" s="172"/>
      <c r="T44" s="172"/>
      <c r="U44" s="172"/>
      <c r="V44" s="172"/>
      <c r="W44" s="790">
        <v>12</v>
      </c>
      <c r="X44" s="641"/>
      <c r="Y44" s="624"/>
    </row>
    <row r="45" spans="1:644" ht="14.25" customHeight="1" x14ac:dyDescent="0.3">
      <c r="A45" s="1164" t="s">
        <v>814</v>
      </c>
      <c r="B45" s="1165"/>
      <c r="C45" s="1165"/>
      <c r="D45" s="1179"/>
      <c r="E45" s="1179"/>
      <c r="F45" s="1179"/>
      <c r="G45" s="1179"/>
      <c r="H45" s="1179"/>
      <c r="I45" s="1179"/>
      <c r="J45" s="1179"/>
      <c r="K45" s="1179"/>
      <c r="L45" s="1179"/>
      <c r="M45" s="1179"/>
      <c r="N45" s="1179"/>
      <c r="O45" s="1179"/>
      <c r="P45" s="1179"/>
      <c r="Q45" s="1179"/>
      <c r="R45" s="1179"/>
      <c r="S45" s="1179"/>
      <c r="T45" s="1179"/>
      <c r="U45" s="1179"/>
      <c r="V45" s="1179"/>
      <c r="W45" s="1179"/>
      <c r="X45" s="1180"/>
      <c r="Y45" s="625"/>
    </row>
    <row r="46" spans="1:644" ht="14.25" customHeight="1" x14ac:dyDescent="0.3">
      <c r="A46" s="155" t="s">
        <v>307</v>
      </c>
      <c r="B46" s="503" t="s">
        <v>308</v>
      </c>
      <c r="C46" s="144" t="s">
        <v>9</v>
      </c>
      <c r="D46" s="848"/>
      <c r="E46" s="849"/>
      <c r="F46" s="849"/>
      <c r="G46" s="850"/>
      <c r="H46" s="848"/>
      <c r="I46" s="849"/>
      <c r="J46" s="849"/>
      <c r="K46" s="850"/>
      <c r="L46" s="848">
        <v>1</v>
      </c>
      <c r="M46" s="849">
        <v>1</v>
      </c>
      <c r="N46" s="849">
        <v>3</v>
      </c>
      <c r="O46" s="850" t="s">
        <v>10</v>
      </c>
      <c r="P46" s="848"/>
      <c r="Q46" s="849"/>
      <c r="R46" s="849"/>
      <c r="S46" s="850"/>
      <c r="T46" s="851"/>
      <c r="U46" s="852"/>
      <c r="V46" s="849"/>
      <c r="W46" s="850"/>
      <c r="X46" s="853" t="s">
        <v>49</v>
      </c>
      <c r="Y46" s="626"/>
    </row>
    <row r="47" spans="1:644" ht="14.25" customHeight="1" x14ac:dyDescent="0.3">
      <c r="A47" s="129" t="s">
        <v>312</v>
      </c>
      <c r="B47" s="498" t="s">
        <v>313</v>
      </c>
      <c r="C47" s="130" t="s">
        <v>9</v>
      </c>
      <c r="D47" s="637"/>
      <c r="E47" s="638"/>
      <c r="F47" s="638"/>
      <c r="G47" s="639"/>
      <c r="H47" s="637"/>
      <c r="I47" s="638"/>
      <c r="J47" s="638"/>
      <c r="K47" s="639"/>
      <c r="L47" s="637">
        <v>1</v>
      </c>
      <c r="M47" s="638">
        <v>1</v>
      </c>
      <c r="N47" s="638">
        <v>3</v>
      </c>
      <c r="O47" s="639" t="s">
        <v>10</v>
      </c>
      <c r="P47" s="637"/>
      <c r="Q47" s="638"/>
      <c r="R47" s="638"/>
      <c r="S47" s="639"/>
      <c r="T47" s="854"/>
      <c r="U47" s="855"/>
      <c r="V47" s="638"/>
      <c r="W47" s="639"/>
      <c r="X47" s="856" t="s">
        <v>49</v>
      </c>
      <c r="Y47" s="627"/>
    </row>
    <row r="48" spans="1:644" ht="14.25" customHeight="1" x14ac:dyDescent="0.3">
      <c r="A48" s="129" t="s">
        <v>322</v>
      </c>
      <c r="B48" s="498" t="s">
        <v>309</v>
      </c>
      <c r="C48" s="130" t="s">
        <v>9</v>
      </c>
      <c r="D48" s="857"/>
      <c r="E48" s="858"/>
      <c r="F48" s="858"/>
      <c r="G48" s="859"/>
      <c r="H48" s="857"/>
      <c r="I48" s="858"/>
      <c r="J48" s="858"/>
      <c r="K48" s="859"/>
      <c r="L48" s="857"/>
      <c r="M48" s="858"/>
      <c r="N48" s="858"/>
      <c r="O48" s="859"/>
      <c r="P48" s="857">
        <v>1</v>
      </c>
      <c r="Q48" s="858">
        <v>1</v>
      </c>
      <c r="R48" s="858">
        <v>3</v>
      </c>
      <c r="S48" s="859" t="s">
        <v>10</v>
      </c>
      <c r="T48" s="857"/>
      <c r="U48" s="858"/>
      <c r="V48" s="858"/>
      <c r="W48" s="859"/>
      <c r="X48" s="856" t="s">
        <v>49</v>
      </c>
      <c r="Y48" s="627"/>
    </row>
    <row r="49" spans="1:644" ht="14.25" customHeight="1" x14ac:dyDescent="0.3">
      <c r="A49" s="154" t="s">
        <v>323</v>
      </c>
      <c r="B49" s="504" t="s">
        <v>324</v>
      </c>
      <c r="C49" s="276" t="s">
        <v>9</v>
      </c>
      <c r="D49" s="860"/>
      <c r="E49" s="861"/>
      <c r="F49" s="861"/>
      <c r="G49" s="862"/>
      <c r="H49" s="860"/>
      <c r="I49" s="861"/>
      <c r="J49" s="861"/>
      <c r="K49" s="862"/>
      <c r="L49" s="860"/>
      <c r="M49" s="861"/>
      <c r="N49" s="861"/>
      <c r="O49" s="862"/>
      <c r="P49" s="860">
        <v>1</v>
      </c>
      <c r="Q49" s="861">
        <v>1</v>
      </c>
      <c r="R49" s="861">
        <v>3</v>
      </c>
      <c r="S49" s="862" t="s">
        <v>10</v>
      </c>
      <c r="T49" s="860"/>
      <c r="U49" s="861"/>
      <c r="V49" s="861"/>
      <c r="W49" s="862"/>
      <c r="X49" s="863" t="s">
        <v>49</v>
      </c>
      <c r="Y49" s="628"/>
    </row>
    <row r="50" spans="1:644" ht="14.25" customHeight="1" x14ac:dyDescent="0.3">
      <c r="A50" s="1166" t="s">
        <v>844</v>
      </c>
      <c r="B50" s="1167"/>
      <c r="C50" s="1167"/>
      <c r="D50" s="1168"/>
      <c r="E50" s="1168"/>
      <c r="F50" s="1168"/>
      <c r="G50" s="1168"/>
      <c r="H50" s="1168"/>
      <c r="I50" s="1168"/>
      <c r="J50" s="1168"/>
      <c r="K50" s="1168"/>
      <c r="L50" s="1168"/>
      <c r="M50" s="1168"/>
      <c r="N50" s="1168"/>
      <c r="O50" s="1168"/>
      <c r="P50" s="1168"/>
      <c r="Q50" s="1168"/>
      <c r="R50" s="1168"/>
      <c r="S50" s="1168"/>
      <c r="T50" s="1168"/>
      <c r="U50" s="1168"/>
      <c r="V50" s="1168"/>
      <c r="W50" s="1168"/>
      <c r="X50" s="1169"/>
      <c r="Y50" s="629"/>
    </row>
    <row r="51" spans="1:644" ht="14.25" customHeight="1" x14ac:dyDescent="0.3">
      <c r="A51" s="129" t="s">
        <v>310</v>
      </c>
      <c r="B51" s="64" t="s">
        <v>311</v>
      </c>
      <c r="C51" s="130" t="s">
        <v>9</v>
      </c>
      <c r="D51" s="637"/>
      <c r="E51" s="638"/>
      <c r="F51" s="638"/>
      <c r="G51" s="639"/>
      <c r="H51" s="637"/>
      <c r="I51" s="638"/>
      <c r="J51" s="638"/>
      <c r="K51" s="639"/>
      <c r="L51" s="637">
        <v>1</v>
      </c>
      <c r="M51" s="638">
        <v>1</v>
      </c>
      <c r="N51" s="638">
        <v>3</v>
      </c>
      <c r="O51" s="639" t="s">
        <v>10</v>
      </c>
      <c r="P51" s="637"/>
      <c r="Q51" s="638"/>
      <c r="R51" s="638"/>
      <c r="S51" s="639"/>
      <c r="T51" s="854"/>
      <c r="U51" s="855"/>
      <c r="V51" s="638"/>
      <c r="W51" s="639"/>
      <c r="X51" s="856" t="s">
        <v>49</v>
      </c>
      <c r="Y51" s="627"/>
    </row>
    <row r="52" spans="1:644" s="521" customFormat="1" ht="14.25" customHeight="1" x14ac:dyDescent="0.3">
      <c r="A52" s="883" t="s">
        <v>305</v>
      </c>
      <c r="B52" s="614" t="s">
        <v>306</v>
      </c>
      <c r="C52" s="884" t="s">
        <v>9</v>
      </c>
      <c r="D52" s="885"/>
      <c r="E52" s="886"/>
      <c r="F52" s="886"/>
      <c r="G52" s="887"/>
      <c r="H52" s="885"/>
      <c r="I52" s="886"/>
      <c r="J52" s="886"/>
      <c r="K52" s="887"/>
      <c r="L52" s="885">
        <v>1</v>
      </c>
      <c r="M52" s="886">
        <v>1</v>
      </c>
      <c r="N52" s="886">
        <v>3</v>
      </c>
      <c r="O52" s="887" t="s">
        <v>10</v>
      </c>
      <c r="P52" s="885"/>
      <c r="Q52" s="886"/>
      <c r="R52" s="886"/>
      <c r="S52" s="887"/>
      <c r="T52" s="888"/>
      <c r="U52" s="889"/>
      <c r="V52" s="886"/>
      <c r="W52" s="887"/>
      <c r="X52" s="866" t="s">
        <v>49</v>
      </c>
      <c r="Y52" s="626" t="s">
        <v>847</v>
      </c>
      <c r="Z52" s="70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</row>
    <row r="53" spans="1:644" ht="14.25" customHeight="1" x14ac:dyDescent="0.3">
      <c r="A53" s="129" t="s">
        <v>325</v>
      </c>
      <c r="B53" s="64" t="s">
        <v>326</v>
      </c>
      <c r="C53" s="130" t="s">
        <v>9</v>
      </c>
      <c r="D53" s="637"/>
      <c r="E53" s="638"/>
      <c r="F53" s="638"/>
      <c r="G53" s="639"/>
      <c r="H53" s="637"/>
      <c r="I53" s="638"/>
      <c r="J53" s="638"/>
      <c r="K53" s="639"/>
      <c r="L53" s="637"/>
      <c r="M53" s="638"/>
      <c r="N53" s="638"/>
      <c r="O53" s="639"/>
      <c r="P53" s="637">
        <v>1</v>
      </c>
      <c r="Q53" s="638">
        <v>1</v>
      </c>
      <c r="R53" s="638">
        <v>3</v>
      </c>
      <c r="S53" s="639" t="s">
        <v>10</v>
      </c>
      <c r="T53" s="637"/>
      <c r="U53" s="638"/>
      <c r="V53" s="638"/>
      <c r="W53" s="639"/>
      <c r="X53" s="856" t="s">
        <v>49</v>
      </c>
      <c r="Y53" s="627"/>
    </row>
    <row r="54" spans="1:644" ht="14.25" customHeight="1" x14ac:dyDescent="0.3">
      <c r="A54" s="154" t="s">
        <v>331</v>
      </c>
      <c r="B54" s="504" t="s">
        <v>332</v>
      </c>
      <c r="C54" s="276" t="s">
        <v>9</v>
      </c>
      <c r="D54" s="864"/>
      <c r="E54" s="635"/>
      <c r="F54" s="635"/>
      <c r="G54" s="636"/>
      <c r="H54" s="864"/>
      <c r="I54" s="635"/>
      <c r="J54" s="635"/>
      <c r="K54" s="636"/>
      <c r="L54" s="864"/>
      <c r="M54" s="635"/>
      <c r="N54" s="635"/>
      <c r="O54" s="636"/>
      <c r="P54" s="864">
        <v>1</v>
      </c>
      <c r="Q54" s="635">
        <v>1</v>
      </c>
      <c r="R54" s="635">
        <v>3</v>
      </c>
      <c r="S54" s="636" t="s">
        <v>10</v>
      </c>
      <c r="T54" s="864"/>
      <c r="U54" s="635"/>
      <c r="V54" s="635"/>
      <c r="W54" s="636"/>
      <c r="X54" s="863" t="s">
        <v>49</v>
      </c>
      <c r="Y54" s="628"/>
    </row>
    <row r="55" spans="1:644" ht="14.25" customHeight="1" x14ac:dyDescent="0.3">
      <c r="A55" s="1166" t="s">
        <v>845</v>
      </c>
      <c r="B55" s="1167"/>
      <c r="C55" s="1167"/>
      <c r="D55" s="1157"/>
      <c r="E55" s="1157"/>
      <c r="F55" s="1157"/>
      <c r="G55" s="1157"/>
      <c r="H55" s="1157"/>
      <c r="I55" s="1157"/>
      <c r="J55" s="1157"/>
      <c r="K55" s="1157"/>
      <c r="L55" s="1157"/>
      <c r="M55" s="1157"/>
      <c r="N55" s="1157"/>
      <c r="O55" s="1157"/>
      <c r="P55" s="1157"/>
      <c r="Q55" s="1157"/>
      <c r="R55" s="1157"/>
      <c r="S55" s="1157"/>
      <c r="T55" s="1157"/>
      <c r="U55" s="1157"/>
      <c r="V55" s="1157"/>
      <c r="W55" s="1157"/>
      <c r="X55" s="1158"/>
      <c r="Y55" s="629"/>
    </row>
    <row r="56" spans="1:644" ht="14.25" customHeight="1" x14ac:dyDescent="0.3">
      <c r="A56" s="129" t="s">
        <v>316</v>
      </c>
      <c r="B56" s="498" t="s">
        <v>317</v>
      </c>
      <c r="C56" s="130" t="s">
        <v>9</v>
      </c>
      <c r="D56" s="637"/>
      <c r="E56" s="638"/>
      <c r="F56" s="638"/>
      <c r="G56" s="639"/>
      <c r="H56" s="637"/>
      <c r="I56" s="638"/>
      <c r="J56" s="638"/>
      <c r="K56" s="639"/>
      <c r="L56" s="637">
        <v>1</v>
      </c>
      <c r="M56" s="638">
        <v>1</v>
      </c>
      <c r="N56" s="638">
        <v>3</v>
      </c>
      <c r="O56" s="639" t="s">
        <v>10</v>
      </c>
      <c r="P56" s="637"/>
      <c r="Q56" s="638"/>
      <c r="R56" s="638"/>
      <c r="S56" s="639"/>
      <c r="T56" s="854"/>
      <c r="U56" s="855"/>
      <c r="V56" s="638"/>
      <c r="W56" s="639"/>
      <c r="X56" s="856" t="s">
        <v>49</v>
      </c>
      <c r="Y56" s="627"/>
    </row>
    <row r="57" spans="1:644" ht="14.25" customHeight="1" x14ac:dyDescent="0.3">
      <c r="A57" s="280" t="s">
        <v>327</v>
      </c>
      <c r="B57" s="498" t="s">
        <v>328</v>
      </c>
      <c r="C57" s="1151" t="s">
        <v>9</v>
      </c>
      <c r="D57" s="637"/>
      <c r="E57" s="638"/>
      <c r="F57" s="638"/>
      <c r="G57" s="639"/>
      <c r="H57" s="637"/>
      <c r="I57" s="638"/>
      <c r="J57" s="638"/>
      <c r="K57" s="639"/>
      <c r="L57" s="848">
        <v>1</v>
      </c>
      <c r="M57" s="849">
        <v>1</v>
      </c>
      <c r="N57" s="849">
        <v>3</v>
      </c>
      <c r="O57" s="850" t="s">
        <v>10</v>
      </c>
      <c r="P57" s="637"/>
      <c r="Q57" s="638"/>
      <c r="R57" s="638"/>
      <c r="S57" s="639"/>
      <c r="T57" s="851"/>
      <c r="U57" s="852"/>
      <c r="V57" s="849"/>
      <c r="W57" s="850"/>
      <c r="X57" s="856" t="s">
        <v>49</v>
      </c>
      <c r="Y57" s="627"/>
      <c r="Z57" s="70"/>
    </row>
    <row r="58" spans="1:644" ht="14.25" customHeight="1" x14ac:dyDescent="0.3">
      <c r="A58" s="155" t="s">
        <v>314</v>
      </c>
      <c r="B58" s="503" t="s">
        <v>315</v>
      </c>
      <c r="C58" s="144" t="s">
        <v>9</v>
      </c>
      <c r="D58" s="872"/>
      <c r="E58" s="873"/>
      <c r="F58" s="873"/>
      <c r="G58" s="839"/>
      <c r="H58" s="872"/>
      <c r="I58" s="873"/>
      <c r="J58" s="873"/>
      <c r="K58" s="839"/>
      <c r="L58" s="872">
        <v>1</v>
      </c>
      <c r="M58" s="873">
        <v>1</v>
      </c>
      <c r="N58" s="873">
        <v>3</v>
      </c>
      <c r="O58" s="839" t="s">
        <v>10</v>
      </c>
      <c r="P58" s="872"/>
      <c r="Q58" s="873"/>
      <c r="R58" s="873"/>
      <c r="S58" s="839"/>
      <c r="T58" s="872"/>
      <c r="U58" s="873"/>
      <c r="V58" s="873"/>
      <c r="W58" s="839"/>
      <c r="X58" s="853" t="s">
        <v>49</v>
      </c>
      <c r="Y58" s="626"/>
    </row>
    <row r="59" spans="1:644" ht="14.25" customHeight="1" thickBot="1" x14ac:dyDescent="0.35">
      <c r="A59" s="129" t="s">
        <v>329</v>
      </c>
      <c r="B59" s="64" t="s">
        <v>330</v>
      </c>
      <c r="C59" s="130" t="s">
        <v>9</v>
      </c>
      <c r="D59" s="637"/>
      <c r="E59" s="638"/>
      <c r="F59" s="638"/>
      <c r="G59" s="639"/>
      <c r="H59" s="637"/>
      <c r="I59" s="638"/>
      <c r="J59" s="638"/>
      <c r="K59" s="639"/>
      <c r="L59" s="637"/>
      <c r="M59" s="638"/>
      <c r="N59" s="638"/>
      <c r="O59" s="639"/>
      <c r="P59" s="637">
        <v>1</v>
      </c>
      <c r="Q59" s="638">
        <v>1</v>
      </c>
      <c r="R59" s="638">
        <v>3</v>
      </c>
      <c r="S59" s="639" t="s">
        <v>10</v>
      </c>
      <c r="T59" s="637"/>
      <c r="U59" s="638"/>
      <c r="V59" s="638"/>
      <c r="W59" s="639"/>
      <c r="X59" s="863" t="s">
        <v>49</v>
      </c>
      <c r="Y59" s="628"/>
    </row>
    <row r="60" spans="1:644" ht="14.25" customHeight="1" thickBot="1" x14ac:dyDescent="0.35">
      <c r="A60" s="1162" t="s">
        <v>815</v>
      </c>
      <c r="B60" s="1163"/>
      <c r="C60" s="1163"/>
      <c r="D60" s="845"/>
      <c r="E60" s="845"/>
      <c r="F60" s="1000"/>
      <c r="G60" s="845"/>
      <c r="H60" s="845"/>
      <c r="I60" s="846"/>
      <c r="J60" s="1000">
        <v>3</v>
      </c>
      <c r="K60" s="845"/>
      <c r="L60" s="845"/>
      <c r="M60" s="845"/>
      <c r="N60" s="1000">
        <v>3</v>
      </c>
      <c r="O60" s="845"/>
      <c r="P60" s="845"/>
      <c r="Q60" s="846"/>
      <c r="R60" s="1000">
        <v>3</v>
      </c>
      <c r="S60" s="845"/>
      <c r="T60" s="845"/>
      <c r="U60" s="846"/>
      <c r="V60" s="1000">
        <v>3</v>
      </c>
      <c r="W60" s="897">
        <v>12</v>
      </c>
      <c r="X60" s="893"/>
      <c r="Y60" s="847"/>
    </row>
    <row r="61" spans="1:644" ht="14.25" customHeight="1" thickBot="1" x14ac:dyDescent="0.35">
      <c r="A61" s="1159" t="s">
        <v>783</v>
      </c>
      <c r="B61" s="1160"/>
      <c r="C61" s="1161"/>
      <c r="D61" s="18">
        <f>SUM(D5:D11)</f>
        <v>10</v>
      </c>
      <c r="E61" s="896">
        <f>SUM(E5:E11)</f>
        <v>12</v>
      </c>
      <c r="F61" s="896">
        <f>SUM(F5:F12)</f>
        <v>36</v>
      </c>
      <c r="G61" s="895"/>
      <c r="H61" s="18">
        <f>SUM(H16:H23)</f>
        <v>9</v>
      </c>
      <c r="I61" s="896">
        <f>SUM(I16:I23)</f>
        <v>11</v>
      </c>
      <c r="J61" s="896">
        <f>SUM(J16:J23)</f>
        <v>31</v>
      </c>
      <c r="K61" s="895"/>
      <c r="L61" s="18">
        <f>SUM(L28:L32,L46:L47)</f>
        <v>10</v>
      </c>
      <c r="M61" s="896">
        <f>SUM(M28:M32,M46:M47)</f>
        <v>14</v>
      </c>
      <c r="N61" s="896">
        <f>SUM(N28:N32,N44)</f>
        <v>36</v>
      </c>
      <c r="O61" s="895"/>
      <c r="P61" s="18">
        <f>SUM(P34:P37,P48:P49)</f>
        <v>6</v>
      </c>
      <c r="Q61" s="896">
        <f>SUM(Q34:Q37,Q48:Q49)</f>
        <v>14</v>
      </c>
      <c r="R61" s="896">
        <f>SUM(R34:R37,R44)</f>
        <v>30</v>
      </c>
      <c r="S61" s="895"/>
      <c r="T61" s="18">
        <f>SUM(T39:T42)</f>
        <v>0</v>
      </c>
      <c r="U61" s="896">
        <f>SUM(U39:U42)</f>
        <v>0</v>
      </c>
      <c r="V61" s="896">
        <f>SUM(V39:V42)</f>
        <v>26</v>
      </c>
      <c r="W61" s="895"/>
      <c r="X61" s="257">
        <f>SUM(G4,K4,O4,S4,W4,W44,W60)</f>
        <v>240</v>
      </c>
      <c r="Y61" s="605"/>
    </row>
    <row r="62" spans="1:644" ht="12" customHeight="1" x14ac:dyDescent="0.3"/>
    <row r="63" spans="1:644" x14ac:dyDescent="0.3">
      <c r="A63" s="6" t="s">
        <v>784</v>
      </c>
      <c r="B63" s="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644" x14ac:dyDescent="0.2">
      <c r="A64" s="7" t="s">
        <v>10</v>
      </c>
      <c r="B64" s="381" t="s">
        <v>819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">
      <c r="A65" s="7" t="s">
        <v>4</v>
      </c>
      <c r="B65" s="381" t="s">
        <v>785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">
      <c r="A66" s="7" t="s">
        <v>810</v>
      </c>
      <c r="B66" s="381" t="s">
        <v>818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customFormat="1" ht="12" customHeight="1" x14ac:dyDescent="0.3">
      <c r="A67" s="1" t="s">
        <v>849</v>
      </c>
      <c r="B67" s="381" t="s">
        <v>850</v>
      </c>
    </row>
    <row r="68" spans="1:23" customFormat="1" ht="12" customHeight="1" x14ac:dyDescent="0.3">
      <c r="A68" s="630" t="s">
        <v>847</v>
      </c>
      <c r="B68" s="631" t="s">
        <v>853</v>
      </c>
      <c r="C68" s="632"/>
    </row>
    <row r="69" spans="1:23" s="1" customFormat="1" x14ac:dyDescent="0.2">
      <c r="A69" s="630" t="s">
        <v>848</v>
      </c>
      <c r="B69" s="631" t="s">
        <v>854</v>
      </c>
      <c r="C69" s="631"/>
    </row>
    <row r="70" spans="1:23" s="1" customFormat="1" ht="8.25" customHeight="1" x14ac:dyDescent="0.2">
      <c r="A70" s="574"/>
      <c r="B70" s="7"/>
    </row>
    <row r="71" spans="1:23" x14ac:dyDescent="0.3">
      <c r="A71" s="7" t="s">
        <v>864</v>
      </c>
      <c r="B71" s="7"/>
      <c r="C71" s="3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3">
      <c r="A72" s="7" t="s">
        <v>863</v>
      </c>
      <c r="B72" s="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4.4" customHeight="1" x14ac:dyDescent="0.2">
      <c r="A73" s="1" t="s">
        <v>842</v>
      </c>
    </row>
    <row r="74" spans="1:23" customFormat="1" ht="11.25" customHeight="1" x14ac:dyDescent="0.3">
      <c r="A74" s="6" t="s">
        <v>851</v>
      </c>
      <c r="B74" s="381"/>
      <c r="U74" s="572"/>
    </row>
    <row r="76" spans="1:23" customFormat="1" ht="14.4" x14ac:dyDescent="0.3">
      <c r="A76" s="7"/>
      <c r="B76" s="381"/>
    </row>
    <row r="77" spans="1:23" customFormat="1" ht="14.4" x14ac:dyDescent="0.3">
      <c r="A77" s="574"/>
      <c r="B77" s="7"/>
    </row>
    <row r="78" spans="1:23" s="1" customFormat="1" x14ac:dyDescent="0.2">
      <c r="A78" s="574"/>
      <c r="B78" s="7"/>
    </row>
  </sheetData>
  <mergeCells count="21">
    <mergeCell ref="Y2:Y3"/>
    <mergeCell ref="A1:Y1"/>
    <mergeCell ref="A4:C4"/>
    <mergeCell ref="A44:C44"/>
    <mergeCell ref="D45:X45"/>
    <mergeCell ref="C2:C3"/>
    <mergeCell ref="B2:B3"/>
    <mergeCell ref="A2:A3"/>
    <mergeCell ref="D2:G2"/>
    <mergeCell ref="H2:K2"/>
    <mergeCell ref="L2:O2"/>
    <mergeCell ref="P2:S2"/>
    <mergeCell ref="T2:W2"/>
    <mergeCell ref="X2:X3"/>
    <mergeCell ref="D55:X55"/>
    <mergeCell ref="A61:C61"/>
    <mergeCell ref="A60:C60"/>
    <mergeCell ref="A45:C45"/>
    <mergeCell ref="A50:C50"/>
    <mergeCell ref="A55:C55"/>
    <mergeCell ref="D50:X50"/>
  </mergeCells>
  <phoneticPr fontId="3" type="noConversion"/>
  <pageMargins left="0.7" right="0.7" top="0.75" bottom="0.75" header="0.3" footer="0.3"/>
  <pageSetup paperSize="9" scale="46" orientation="landscape" r:id="rId1"/>
  <ignoredErrors>
    <ignoredError sqref="J61 V61 R61 J4 N4 R4 V4 F4 D61:F61 L61:N61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A0E9-705C-43A4-8899-2F0A2A355A2D}">
  <dimension ref="A1:HU74"/>
  <sheetViews>
    <sheetView showGridLines="0" zoomScale="120" zoomScaleNormal="120" zoomScaleSheetLayoutView="50" workbookViewId="0">
      <pane xSplit="2" ySplit="1" topLeftCell="C3" activePane="bottomRight" state="frozen"/>
      <selection pane="topRight" activeCell="C1" sqref="C1"/>
      <selection pane="bottomLeft" activeCell="A2" sqref="A2"/>
      <selection pane="bottomRight" sqref="A1:U1"/>
    </sheetView>
  </sheetViews>
  <sheetFormatPr defaultColWidth="8.6640625" defaultRowHeight="10.199999999999999" x14ac:dyDescent="0.3"/>
  <cols>
    <col min="1" max="1" width="11.5546875" style="7" customWidth="1"/>
    <col min="2" max="2" width="41.6640625" style="39" customWidth="1"/>
    <col min="3" max="3" width="27.109375" style="39" customWidth="1"/>
    <col min="4" max="19" width="4.88671875" style="3" customWidth="1"/>
    <col min="20" max="20" width="28.6640625" style="7" customWidth="1"/>
    <col min="21" max="21" width="3.6640625" style="3" customWidth="1"/>
    <col min="22" max="16384" width="8.6640625" style="7"/>
  </cols>
  <sheetData>
    <row r="1" spans="1:229" ht="40.5" customHeight="1" thickBot="1" x14ac:dyDescent="0.35">
      <c r="A1" s="1172" t="s">
        <v>865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3"/>
      <c r="U1" s="1174"/>
    </row>
    <row r="2" spans="1:229" ht="14.25" customHeight="1" thickBot="1" x14ac:dyDescent="0.35">
      <c r="A2" s="1319" t="s">
        <v>1</v>
      </c>
      <c r="B2" s="1320" t="s">
        <v>2</v>
      </c>
      <c r="C2" s="1321" t="s">
        <v>3</v>
      </c>
      <c r="D2" s="1184" t="s">
        <v>769</v>
      </c>
      <c r="E2" s="1185"/>
      <c r="F2" s="1185"/>
      <c r="G2" s="1186"/>
      <c r="H2" s="1184" t="s">
        <v>795</v>
      </c>
      <c r="I2" s="1185"/>
      <c r="J2" s="1185"/>
      <c r="K2" s="1186"/>
      <c r="L2" s="1187" t="s">
        <v>771</v>
      </c>
      <c r="M2" s="1187"/>
      <c r="N2" s="1187"/>
      <c r="O2" s="1187"/>
      <c r="P2" s="1188" t="s">
        <v>772</v>
      </c>
      <c r="Q2" s="1189"/>
      <c r="R2" s="1189"/>
      <c r="S2" s="1190"/>
      <c r="T2" s="1296" t="s">
        <v>0</v>
      </c>
      <c r="U2" s="1281" t="s">
        <v>846</v>
      </c>
    </row>
    <row r="3" spans="1:229" s="6" customFormat="1" ht="57.75" customHeight="1" thickBot="1" x14ac:dyDescent="0.35">
      <c r="A3" s="1306"/>
      <c r="B3" s="1308"/>
      <c r="C3" s="1322"/>
      <c r="D3" s="293" t="s">
        <v>773</v>
      </c>
      <c r="E3" s="524" t="s">
        <v>774</v>
      </c>
      <c r="F3" s="524" t="s">
        <v>775</v>
      </c>
      <c r="G3" s="289" t="s">
        <v>776</v>
      </c>
      <c r="H3" s="293" t="s">
        <v>773</v>
      </c>
      <c r="I3" s="524" t="s">
        <v>774</v>
      </c>
      <c r="J3" s="524" t="s">
        <v>775</v>
      </c>
      <c r="K3" s="289" t="s">
        <v>776</v>
      </c>
      <c r="L3" s="293" t="s">
        <v>773</v>
      </c>
      <c r="M3" s="524" t="s">
        <v>774</v>
      </c>
      <c r="N3" s="524" t="s">
        <v>775</v>
      </c>
      <c r="O3" s="289" t="s">
        <v>776</v>
      </c>
      <c r="P3" s="293" t="s">
        <v>773</v>
      </c>
      <c r="Q3" s="524" t="s">
        <v>774</v>
      </c>
      <c r="R3" s="524" t="s">
        <v>775</v>
      </c>
      <c r="S3" s="289" t="s">
        <v>776</v>
      </c>
      <c r="T3" s="1297"/>
      <c r="U3" s="1282"/>
    </row>
    <row r="4" spans="1:229" s="4" customFormat="1" ht="14.25" customHeight="1" thickBot="1" x14ac:dyDescent="0.35">
      <c r="A4" s="1175" t="s">
        <v>777</v>
      </c>
      <c r="B4" s="1176"/>
      <c r="C4" s="1176"/>
      <c r="D4" s="147">
        <f>SUM(D5:D41)</f>
        <v>9</v>
      </c>
      <c r="E4" s="147">
        <f>SUM(E5:E41)</f>
        <v>11</v>
      </c>
      <c r="F4" s="147">
        <f>SUM(F5:F11)</f>
        <v>31</v>
      </c>
      <c r="G4" s="1147">
        <v>39</v>
      </c>
      <c r="H4" s="147">
        <f>SUM(H5:H41)</f>
        <v>9</v>
      </c>
      <c r="I4" s="147">
        <f>SUM(I5:I41)</f>
        <v>15</v>
      </c>
      <c r="J4" s="147">
        <f>SUM(J5:J22)</f>
        <v>35</v>
      </c>
      <c r="K4" s="1147">
        <v>47</v>
      </c>
      <c r="L4" s="147">
        <f>SUM(L5:L41)</f>
        <v>6</v>
      </c>
      <c r="M4" s="147">
        <f>SUM(M5:M41)</f>
        <v>10</v>
      </c>
      <c r="N4" s="147">
        <f>SUM(N5:N30)</f>
        <v>26</v>
      </c>
      <c r="O4" s="1147">
        <v>45</v>
      </c>
      <c r="P4" s="147">
        <f>SUM(P5:P41)</f>
        <v>9</v>
      </c>
      <c r="Q4" s="147">
        <f>SUM(Q5:Q41)</f>
        <v>13</v>
      </c>
      <c r="R4" s="147">
        <f>SUM(R5:R40)</f>
        <v>35</v>
      </c>
      <c r="S4" s="1147">
        <v>55</v>
      </c>
      <c r="T4" s="583"/>
      <c r="U4" s="588"/>
    </row>
    <row r="5" spans="1:229" ht="14.25" customHeight="1" x14ac:dyDescent="0.3">
      <c r="A5" s="315" t="s">
        <v>171</v>
      </c>
      <c r="B5" s="499" t="s">
        <v>172</v>
      </c>
      <c r="C5" s="316" t="s">
        <v>9</v>
      </c>
      <c r="D5" s="390">
        <v>2</v>
      </c>
      <c r="E5" s="391">
        <v>2</v>
      </c>
      <c r="F5" s="391">
        <v>6</v>
      </c>
      <c r="G5" s="392" t="s">
        <v>10</v>
      </c>
      <c r="H5" s="390"/>
      <c r="I5" s="391"/>
      <c r="J5" s="391"/>
      <c r="K5" s="392"/>
      <c r="L5" s="390"/>
      <c r="M5" s="391"/>
      <c r="N5" s="391"/>
      <c r="O5" s="392"/>
      <c r="P5" s="390"/>
      <c r="Q5" s="391"/>
      <c r="R5" s="391"/>
      <c r="S5" s="392"/>
      <c r="T5" s="356" t="s">
        <v>170</v>
      </c>
      <c r="U5" s="318"/>
    </row>
    <row r="6" spans="1:229" ht="14.25" customHeight="1" x14ac:dyDescent="0.3">
      <c r="A6" s="155" t="s">
        <v>175</v>
      </c>
      <c r="B6" s="503" t="s">
        <v>176</v>
      </c>
      <c r="C6" s="47" t="s">
        <v>9</v>
      </c>
      <c r="D6" s="872">
        <v>1</v>
      </c>
      <c r="E6" s="19">
        <v>1</v>
      </c>
      <c r="F6" s="19">
        <v>3</v>
      </c>
      <c r="G6" s="778" t="s">
        <v>10</v>
      </c>
      <c r="H6" s="872"/>
      <c r="I6" s="19"/>
      <c r="J6" s="19"/>
      <c r="K6" s="778"/>
      <c r="L6" s="874"/>
      <c r="M6" s="681"/>
      <c r="N6" s="19"/>
      <c r="O6" s="778"/>
      <c r="P6" s="872"/>
      <c r="Q6" s="19"/>
      <c r="R6" s="19"/>
      <c r="S6" s="778"/>
      <c r="T6" s="15" t="s">
        <v>170</v>
      </c>
      <c r="U6" s="28"/>
    </row>
    <row r="7" spans="1:229" ht="14.25" customHeight="1" x14ac:dyDescent="0.3">
      <c r="A7" s="129" t="s">
        <v>50</v>
      </c>
      <c r="B7" s="498" t="s">
        <v>51</v>
      </c>
      <c r="C7" s="45" t="s">
        <v>9</v>
      </c>
      <c r="D7" s="872">
        <v>2</v>
      </c>
      <c r="E7" s="19">
        <v>2</v>
      </c>
      <c r="F7" s="19">
        <v>6</v>
      </c>
      <c r="G7" s="778" t="s">
        <v>10</v>
      </c>
      <c r="H7" s="872"/>
      <c r="I7" s="19"/>
      <c r="J7" s="19"/>
      <c r="K7" s="778"/>
      <c r="L7" s="874"/>
      <c r="M7" s="681"/>
      <c r="N7" s="19"/>
      <c r="O7" s="778"/>
      <c r="P7" s="872"/>
      <c r="Q7" s="19"/>
      <c r="R7" s="19"/>
      <c r="S7" s="778"/>
      <c r="T7" s="13" t="s">
        <v>49</v>
      </c>
      <c r="U7" s="584"/>
    </row>
    <row r="8" spans="1:229" ht="14.25" customHeight="1" x14ac:dyDescent="0.3">
      <c r="A8" s="315" t="s">
        <v>68</v>
      </c>
      <c r="B8" s="499" t="s">
        <v>69</v>
      </c>
      <c r="C8" s="316" t="s">
        <v>9</v>
      </c>
      <c r="D8" s="241">
        <v>2</v>
      </c>
      <c r="E8" s="317">
        <v>2</v>
      </c>
      <c r="F8" s="317">
        <v>6</v>
      </c>
      <c r="G8" s="370" t="s">
        <v>10</v>
      </c>
      <c r="H8" s="241"/>
      <c r="I8" s="317"/>
      <c r="J8" s="317"/>
      <c r="K8" s="370"/>
      <c r="L8" s="241"/>
      <c r="M8" s="317"/>
      <c r="N8" s="317"/>
      <c r="O8" s="370"/>
      <c r="P8" s="241"/>
      <c r="Q8" s="317"/>
      <c r="R8" s="317"/>
      <c r="S8" s="370"/>
      <c r="T8" s="356" t="s">
        <v>17</v>
      </c>
      <c r="U8" s="318"/>
    </row>
    <row r="9" spans="1:229" ht="14.25" customHeight="1" x14ac:dyDescent="0.3">
      <c r="A9" s="315" t="s">
        <v>55</v>
      </c>
      <c r="B9" s="499" t="s">
        <v>56</v>
      </c>
      <c r="C9" s="316" t="s">
        <v>9</v>
      </c>
      <c r="D9" s="916">
        <v>0</v>
      </c>
      <c r="E9" s="813">
        <v>0</v>
      </c>
      <c r="F9" s="813">
        <v>4</v>
      </c>
      <c r="G9" s="665" t="s">
        <v>10</v>
      </c>
      <c r="H9" s="916"/>
      <c r="I9" s="813"/>
      <c r="J9" s="813"/>
      <c r="K9" s="665"/>
      <c r="L9" s="916"/>
      <c r="M9" s="813"/>
      <c r="N9" s="813"/>
      <c r="O9" s="665"/>
      <c r="P9" s="916"/>
      <c r="Q9" s="813"/>
      <c r="R9" s="813"/>
      <c r="S9" s="665"/>
      <c r="T9" s="356" t="s">
        <v>20</v>
      </c>
      <c r="U9" s="318"/>
    </row>
    <row r="10" spans="1:229" ht="14.25" customHeight="1" x14ac:dyDescent="0.3">
      <c r="A10" s="973" t="s">
        <v>808</v>
      </c>
      <c r="B10" s="974" t="s">
        <v>816</v>
      </c>
      <c r="C10" s="975" t="s">
        <v>9</v>
      </c>
      <c r="D10" s="978">
        <v>0</v>
      </c>
      <c r="E10" s="977">
        <v>2</v>
      </c>
      <c r="F10" s="977">
        <v>0</v>
      </c>
      <c r="G10" s="979" t="s">
        <v>810</v>
      </c>
      <c r="H10" s="978"/>
      <c r="I10" s="977"/>
      <c r="J10" s="977"/>
      <c r="K10" s="979"/>
      <c r="L10" s="978"/>
      <c r="M10" s="977"/>
      <c r="N10" s="977"/>
      <c r="O10" s="979"/>
      <c r="P10" s="978"/>
      <c r="Q10" s="977"/>
      <c r="R10" s="977"/>
      <c r="S10" s="979"/>
      <c r="T10" s="258" t="s">
        <v>833</v>
      </c>
      <c r="U10" s="586"/>
    </row>
    <row r="11" spans="1:229" s="520" customFormat="1" ht="14.25" customHeight="1" x14ac:dyDescent="0.2">
      <c r="A11" s="613" t="s">
        <v>92</v>
      </c>
      <c r="B11" s="614" t="s">
        <v>93</v>
      </c>
      <c r="C11" s="670" t="s">
        <v>9</v>
      </c>
      <c r="D11" s="594">
        <v>2</v>
      </c>
      <c r="E11" s="595">
        <v>2</v>
      </c>
      <c r="F11" s="595">
        <v>6</v>
      </c>
      <c r="G11" s="596" t="s">
        <v>10</v>
      </c>
      <c r="H11" s="594"/>
      <c r="I11" s="595"/>
      <c r="J11" s="595"/>
      <c r="K11" s="596"/>
      <c r="L11" s="594"/>
      <c r="M11" s="595"/>
      <c r="N11" s="595"/>
      <c r="O11" s="596"/>
      <c r="P11" s="594"/>
      <c r="Q11" s="595"/>
      <c r="R11" s="595"/>
      <c r="S11" s="596"/>
      <c r="T11" s="1117" t="s">
        <v>91</v>
      </c>
      <c r="U11" s="28" t="s">
        <v>847</v>
      </c>
      <c r="V11" s="1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</row>
    <row r="12" spans="1:229" s="520" customFormat="1" ht="14.25" customHeight="1" x14ac:dyDescent="0.3">
      <c r="A12" s="613" t="s">
        <v>177</v>
      </c>
      <c r="B12" s="614" t="s">
        <v>178</v>
      </c>
      <c r="C12" s="670" t="s">
        <v>9</v>
      </c>
      <c r="D12" s="865"/>
      <c r="E12" s="803"/>
      <c r="F12" s="803">
        <v>6</v>
      </c>
      <c r="G12" s="910"/>
      <c r="H12" s="865"/>
      <c r="I12" s="803"/>
      <c r="J12" s="803"/>
      <c r="K12" s="910"/>
      <c r="L12" s="865"/>
      <c r="M12" s="803"/>
      <c r="N12" s="803"/>
      <c r="O12" s="910"/>
      <c r="P12" s="865"/>
      <c r="Q12" s="803"/>
      <c r="R12" s="803"/>
      <c r="S12" s="910"/>
      <c r="T12" s="1117" t="s">
        <v>170</v>
      </c>
      <c r="U12" s="28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</row>
    <row r="13" spans="1:229" s="520" customFormat="1" ht="14.25" customHeight="1" x14ac:dyDescent="0.3">
      <c r="A13" s="592" t="s">
        <v>27</v>
      </c>
      <c r="B13" s="647" t="s">
        <v>28</v>
      </c>
      <c r="C13" s="593" t="s">
        <v>9</v>
      </c>
      <c r="D13" s="594"/>
      <c r="E13" s="595"/>
      <c r="F13" s="595">
        <v>6</v>
      </c>
      <c r="G13" s="596"/>
      <c r="H13" s="594"/>
      <c r="I13" s="595"/>
      <c r="J13" s="595"/>
      <c r="K13" s="596"/>
      <c r="L13" s="594"/>
      <c r="M13" s="595"/>
      <c r="N13" s="595"/>
      <c r="O13" s="596"/>
      <c r="P13" s="594"/>
      <c r="Q13" s="595"/>
      <c r="R13" s="595"/>
      <c r="S13" s="596"/>
      <c r="T13" s="597" t="s">
        <v>26</v>
      </c>
      <c r="U13" s="58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</row>
    <row r="14" spans="1:229" s="520" customFormat="1" ht="14.25" customHeight="1" thickBot="1" x14ac:dyDescent="0.35">
      <c r="A14" s="1015" t="s">
        <v>33</v>
      </c>
      <c r="B14" s="1016" t="s">
        <v>34</v>
      </c>
      <c r="C14" s="1118" t="s">
        <v>9</v>
      </c>
      <c r="D14" s="1066"/>
      <c r="E14" s="1119"/>
      <c r="F14" s="1119">
        <v>6</v>
      </c>
      <c r="G14" s="1120"/>
      <c r="H14" s="1066"/>
      <c r="I14" s="1119"/>
      <c r="J14" s="1119"/>
      <c r="K14" s="1120"/>
      <c r="L14" s="1066"/>
      <c r="M14" s="1119"/>
      <c r="N14" s="1119"/>
      <c r="O14" s="1120"/>
      <c r="P14" s="1066"/>
      <c r="Q14" s="1119"/>
      <c r="R14" s="1119"/>
      <c r="S14" s="1120"/>
      <c r="T14" s="1121" t="s">
        <v>32</v>
      </c>
      <c r="U14" s="58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</row>
    <row r="15" spans="1:229" s="6" customFormat="1" ht="27" customHeight="1" x14ac:dyDescent="0.3">
      <c r="A15" s="411" t="s">
        <v>185</v>
      </c>
      <c r="B15" s="505" t="s">
        <v>186</v>
      </c>
      <c r="C15" s="1122" t="s">
        <v>876</v>
      </c>
      <c r="D15" s="920"/>
      <c r="E15" s="836"/>
      <c r="F15" s="836"/>
      <c r="G15" s="786"/>
      <c r="H15" s="920">
        <v>0</v>
      </c>
      <c r="I15" s="836">
        <v>4</v>
      </c>
      <c r="J15" s="836">
        <v>6</v>
      </c>
      <c r="K15" s="786" t="s">
        <v>4</v>
      </c>
      <c r="L15" s="920"/>
      <c r="M15" s="836"/>
      <c r="N15" s="836"/>
      <c r="O15" s="786"/>
      <c r="P15" s="1123"/>
      <c r="Q15" s="1124"/>
      <c r="R15" s="836"/>
      <c r="S15" s="786"/>
      <c r="T15" s="412" t="s">
        <v>170</v>
      </c>
      <c r="U15" s="589"/>
    </row>
    <row r="16" spans="1:229" ht="14.25" customHeight="1" x14ac:dyDescent="0.3">
      <c r="A16" s="129" t="s">
        <v>181</v>
      </c>
      <c r="B16" s="498" t="s">
        <v>182</v>
      </c>
      <c r="C16" s="45" t="s">
        <v>9</v>
      </c>
      <c r="D16" s="872"/>
      <c r="E16" s="19"/>
      <c r="F16" s="19"/>
      <c r="G16" s="778"/>
      <c r="H16" s="872">
        <v>2</v>
      </c>
      <c r="I16" s="19">
        <v>2</v>
      </c>
      <c r="J16" s="19">
        <v>6</v>
      </c>
      <c r="K16" s="778" t="s">
        <v>10</v>
      </c>
      <c r="L16" s="872"/>
      <c r="M16" s="19"/>
      <c r="N16" s="19"/>
      <c r="O16" s="778"/>
      <c r="P16" s="874"/>
      <c r="Q16" s="681"/>
      <c r="R16" s="19"/>
      <c r="S16" s="778"/>
      <c r="T16" s="13" t="s">
        <v>72</v>
      </c>
      <c r="U16" s="584"/>
    </row>
    <row r="17" spans="1:229" ht="14.25" customHeight="1" x14ac:dyDescent="0.3">
      <c r="A17" s="155" t="s">
        <v>7</v>
      </c>
      <c r="B17" s="503" t="s">
        <v>8</v>
      </c>
      <c r="C17" s="47" t="s">
        <v>9</v>
      </c>
      <c r="D17" s="49"/>
      <c r="E17" s="9"/>
      <c r="F17" s="9"/>
      <c r="G17" s="50"/>
      <c r="H17" s="49">
        <v>2</v>
      </c>
      <c r="I17" s="9">
        <v>2</v>
      </c>
      <c r="J17" s="9">
        <v>6</v>
      </c>
      <c r="K17" s="50" t="s">
        <v>10</v>
      </c>
      <c r="L17" s="49"/>
      <c r="M17" s="9"/>
      <c r="N17" s="9"/>
      <c r="O17" s="50"/>
      <c r="P17" s="49"/>
      <c r="Q17" s="9"/>
      <c r="R17" s="9"/>
      <c r="S17" s="50"/>
      <c r="T17" s="15" t="s">
        <v>6</v>
      </c>
      <c r="U17" s="28"/>
    </row>
    <row r="18" spans="1:229" ht="14.25" customHeight="1" x14ac:dyDescent="0.3">
      <c r="A18" s="129"/>
      <c r="B18" s="498" t="s">
        <v>859</v>
      </c>
      <c r="C18" s="45" t="s">
        <v>9</v>
      </c>
      <c r="D18" s="49"/>
      <c r="E18" s="9"/>
      <c r="F18" s="9"/>
      <c r="G18" s="50"/>
      <c r="H18" s="49">
        <v>1</v>
      </c>
      <c r="I18" s="9">
        <v>1</v>
      </c>
      <c r="J18" s="9">
        <v>3</v>
      </c>
      <c r="K18" s="62" t="s">
        <v>10</v>
      </c>
      <c r="L18" s="49"/>
      <c r="M18" s="9"/>
      <c r="N18" s="9"/>
      <c r="O18" s="50"/>
      <c r="P18" s="49"/>
      <c r="Q18" s="9"/>
      <c r="R18" s="9"/>
      <c r="S18" s="50"/>
      <c r="T18" s="92" t="s">
        <v>45</v>
      </c>
      <c r="U18" s="62"/>
    </row>
    <row r="19" spans="1:229" ht="14.25" customHeight="1" x14ac:dyDescent="0.3">
      <c r="A19" s="129" t="s">
        <v>15</v>
      </c>
      <c r="B19" s="498" t="s">
        <v>16</v>
      </c>
      <c r="C19" s="45" t="s">
        <v>9</v>
      </c>
      <c r="D19" s="49"/>
      <c r="E19" s="9"/>
      <c r="F19" s="9"/>
      <c r="G19" s="50"/>
      <c r="H19" s="49">
        <v>2</v>
      </c>
      <c r="I19" s="9">
        <v>2</v>
      </c>
      <c r="J19" s="9">
        <v>6</v>
      </c>
      <c r="K19" s="50" t="s">
        <v>10</v>
      </c>
      <c r="L19" s="49"/>
      <c r="M19" s="9"/>
      <c r="N19" s="9"/>
      <c r="O19" s="50"/>
      <c r="P19" s="49"/>
      <c r="Q19" s="9"/>
      <c r="R19" s="9"/>
      <c r="S19" s="50"/>
      <c r="T19" s="13" t="s">
        <v>14</v>
      </c>
      <c r="U19" s="584"/>
    </row>
    <row r="20" spans="1:229" ht="14.25" customHeight="1" x14ac:dyDescent="0.3">
      <c r="A20" s="154" t="s">
        <v>183</v>
      </c>
      <c r="B20" s="504" t="s">
        <v>184</v>
      </c>
      <c r="C20" s="410" t="s">
        <v>9</v>
      </c>
      <c r="D20" s="51"/>
      <c r="E20" s="1126"/>
      <c r="F20" s="1126"/>
      <c r="G20" s="1127"/>
      <c r="H20" s="51">
        <v>2</v>
      </c>
      <c r="I20" s="1126">
        <v>2</v>
      </c>
      <c r="J20" s="1126">
        <v>6</v>
      </c>
      <c r="K20" s="1127" t="s">
        <v>10</v>
      </c>
      <c r="L20" s="51"/>
      <c r="M20" s="1126"/>
      <c r="N20" s="1126"/>
      <c r="O20" s="1127"/>
      <c r="P20" s="51"/>
      <c r="Q20" s="1126"/>
      <c r="R20" s="1126"/>
      <c r="S20" s="1127"/>
      <c r="T20" s="14" t="s">
        <v>91</v>
      </c>
      <c r="U20" s="587"/>
    </row>
    <row r="21" spans="1:229" ht="14.25" customHeight="1" x14ac:dyDescent="0.3">
      <c r="A21" s="1128" t="s">
        <v>231</v>
      </c>
      <c r="B21" s="1129" t="s">
        <v>232</v>
      </c>
      <c r="C21" s="1130" t="s">
        <v>9</v>
      </c>
      <c r="D21" s="1131"/>
      <c r="E21" s="1132"/>
      <c r="F21" s="1132"/>
      <c r="G21" s="1133"/>
      <c r="H21" s="1134">
        <v>0</v>
      </c>
      <c r="I21" s="1132">
        <v>0</v>
      </c>
      <c r="J21" s="1132">
        <v>2</v>
      </c>
      <c r="K21" s="1132" t="s">
        <v>10</v>
      </c>
      <c r="L21" s="1131"/>
      <c r="M21" s="1132"/>
      <c r="N21" s="1132"/>
      <c r="O21" s="1133"/>
      <c r="P21" s="1134"/>
      <c r="Q21" s="1132"/>
      <c r="R21" s="1132"/>
      <c r="S21" s="1132"/>
      <c r="T21" s="1135" t="s">
        <v>170</v>
      </c>
      <c r="U21" s="1136"/>
    </row>
    <row r="22" spans="1:229" ht="14.25" customHeight="1" x14ac:dyDescent="0.3">
      <c r="A22" s="954" t="s">
        <v>811</v>
      </c>
      <c r="B22" s="1009" t="s">
        <v>817</v>
      </c>
      <c r="C22" s="1010" t="s">
        <v>9</v>
      </c>
      <c r="D22" s="1070"/>
      <c r="E22" s="1001"/>
      <c r="F22" s="1001"/>
      <c r="G22" s="1071"/>
      <c r="H22" s="1070">
        <v>0</v>
      </c>
      <c r="I22" s="1001">
        <v>2</v>
      </c>
      <c r="J22" s="1001">
        <v>0</v>
      </c>
      <c r="K22" s="1071" t="s">
        <v>810</v>
      </c>
      <c r="L22" s="1070"/>
      <c r="M22" s="1001"/>
      <c r="N22" s="1001"/>
      <c r="O22" s="1071"/>
      <c r="P22" s="1070"/>
      <c r="Q22" s="1001"/>
      <c r="R22" s="1001"/>
      <c r="S22" s="1071"/>
      <c r="T22" s="1041" t="s">
        <v>833</v>
      </c>
      <c r="U22" s="1125"/>
    </row>
    <row r="23" spans="1:229" s="520" customFormat="1" ht="14.25" customHeight="1" x14ac:dyDescent="0.3">
      <c r="A23" s="613" t="s">
        <v>187</v>
      </c>
      <c r="B23" s="614" t="s">
        <v>188</v>
      </c>
      <c r="C23" s="670" t="s">
        <v>9</v>
      </c>
      <c r="D23" s="865"/>
      <c r="E23" s="803"/>
      <c r="F23" s="803"/>
      <c r="G23" s="910"/>
      <c r="H23" s="865"/>
      <c r="I23" s="803"/>
      <c r="J23" s="803">
        <v>3</v>
      </c>
      <c r="K23" s="910"/>
      <c r="L23" s="865"/>
      <c r="M23" s="803"/>
      <c r="N23" s="803"/>
      <c r="O23" s="910"/>
      <c r="P23" s="914"/>
      <c r="Q23" s="915"/>
      <c r="R23" s="803"/>
      <c r="S23" s="910"/>
      <c r="T23" s="1117" t="s">
        <v>91</v>
      </c>
      <c r="U23" s="28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</row>
    <row r="24" spans="1:229" s="520" customFormat="1" ht="14.25" customHeight="1" x14ac:dyDescent="0.3">
      <c r="A24" s="592" t="s">
        <v>173</v>
      </c>
      <c r="B24" s="647" t="s">
        <v>174</v>
      </c>
      <c r="C24" s="593" t="s">
        <v>9</v>
      </c>
      <c r="D24" s="594"/>
      <c r="E24" s="595"/>
      <c r="F24" s="595"/>
      <c r="G24" s="596"/>
      <c r="H24" s="594"/>
      <c r="I24" s="595"/>
      <c r="J24" s="595">
        <v>3</v>
      </c>
      <c r="K24" s="596"/>
      <c r="L24" s="594"/>
      <c r="M24" s="595"/>
      <c r="N24" s="595"/>
      <c r="O24" s="596"/>
      <c r="P24" s="594"/>
      <c r="Q24" s="595"/>
      <c r="R24" s="595"/>
      <c r="S24" s="596"/>
      <c r="T24" s="597" t="s">
        <v>26</v>
      </c>
      <c r="U24" s="584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</row>
    <row r="25" spans="1:229" s="520" customFormat="1" ht="14.25" customHeight="1" thickBot="1" x14ac:dyDescent="0.35">
      <c r="A25" s="1051" t="s">
        <v>73</v>
      </c>
      <c r="B25" s="1087" t="s">
        <v>74</v>
      </c>
      <c r="C25" s="1137" t="s">
        <v>9</v>
      </c>
      <c r="D25" s="1089"/>
      <c r="E25" s="1138"/>
      <c r="F25" s="1138"/>
      <c r="G25" s="1091"/>
      <c r="H25" s="1089"/>
      <c r="I25" s="1138"/>
      <c r="J25" s="1138">
        <v>6</v>
      </c>
      <c r="K25" s="1091"/>
      <c r="L25" s="1089"/>
      <c r="M25" s="1138"/>
      <c r="N25" s="1138"/>
      <c r="O25" s="1091"/>
      <c r="P25" s="1089"/>
      <c r="Q25" s="1138"/>
      <c r="R25" s="1138"/>
      <c r="S25" s="1091"/>
      <c r="T25" s="1139" t="s">
        <v>72</v>
      </c>
      <c r="U25" s="585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</row>
    <row r="26" spans="1:229" s="6" customFormat="1" ht="22.5" customHeight="1" x14ac:dyDescent="0.3">
      <c r="A26" s="413" t="s">
        <v>191</v>
      </c>
      <c r="B26" s="507" t="s">
        <v>192</v>
      </c>
      <c r="C26" s="414" t="s">
        <v>874</v>
      </c>
      <c r="D26" s="911"/>
      <c r="E26" s="912"/>
      <c r="F26" s="912"/>
      <c r="G26" s="913"/>
      <c r="H26" s="911"/>
      <c r="I26" s="912"/>
      <c r="J26" s="912"/>
      <c r="K26" s="913"/>
      <c r="L26" s="911">
        <v>0</v>
      </c>
      <c r="M26" s="912">
        <v>4</v>
      </c>
      <c r="N26" s="912">
        <v>6</v>
      </c>
      <c r="O26" s="913" t="s">
        <v>4</v>
      </c>
      <c r="P26" s="911"/>
      <c r="Q26" s="912"/>
      <c r="R26" s="912"/>
      <c r="S26" s="913"/>
      <c r="T26" s="415" t="s">
        <v>91</v>
      </c>
      <c r="U26" s="28"/>
    </row>
    <row r="27" spans="1:229" ht="14.25" customHeight="1" x14ac:dyDescent="0.3">
      <c r="A27" s="129" t="s">
        <v>203</v>
      </c>
      <c r="B27" s="498" t="s">
        <v>204</v>
      </c>
      <c r="C27" s="45" t="s">
        <v>9</v>
      </c>
      <c r="D27" s="637"/>
      <c r="E27" s="638"/>
      <c r="F27" s="638"/>
      <c r="G27" s="639"/>
      <c r="H27" s="637"/>
      <c r="I27" s="638"/>
      <c r="J27" s="638"/>
      <c r="K27" s="639"/>
      <c r="L27" s="637">
        <v>2</v>
      </c>
      <c r="M27" s="638">
        <v>2</v>
      </c>
      <c r="N27" s="638">
        <v>6</v>
      </c>
      <c r="O27" s="639" t="s">
        <v>10</v>
      </c>
      <c r="P27" s="637"/>
      <c r="Q27" s="638"/>
      <c r="R27" s="638"/>
      <c r="S27" s="639"/>
      <c r="T27" s="13" t="s">
        <v>26</v>
      </c>
      <c r="U27" s="584"/>
    </row>
    <row r="28" spans="1:229" ht="14.25" customHeight="1" x14ac:dyDescent="0.3">
      <c r="A28" s="154" t="s">
        <v>207</v>
      </c>
      <c r="B28" s="504" t="s">
        <v>208</v>
      </c>
      <c r="C28" s="410" t="s">
        <v>9</v>
      </c>
      <c r="D28" s="864"/>
      <c r="E28" s="635"/>
      <c r="F28" s="635"/>
      <c r="G28" s="636"/>
      <c r="H28" s="864"/>
      <c r="I28" s="635"/>
      <c r="J28" s="635"/>
      <c r="K28" s="636"/>
      <c r="L28" s="864">
        <v>2</v>
      </c>
      <c r="M28" s="635">
        <v>2</v>
      </c>
      <c r="N28" s="635">
        <v>6</v>
      </c>
      <c r="O28" s="636" t="s">
        <v>10</v>
      </c>
      <c r="P28" s="864"/>
      <c r="Q28" s="635"/>
      <c r="R28" s="635"/>
      <c r="S28" s="636"/>
      <c r="T28" s="14" t="s">
        <v>170</v>
      </c>
      <c r="U28" s="587"/>
    </row>
    <row r="29" spans="1:229" ht="14.25" customHeight="1" x14ac:dyDescent="0.3">
      <c r="A29" s="129" t="s">
        <v>233</v>
      </c>
      <c r="B29" s="498" t="s">
        <v>234</v>
      </c>
      <c r="C29" s="45" t="s">
        <v>9</v>
      </c>
      <c r="D29" s="637"/>
      <c r="E29" s="638"/>
      <c r="F29" s="638"/>
      <c r="G29" s="639"/>
      <c r="H29" s="637"/>
      <c r="I29" s="638"/>
      <c r="J29" s="638"/>
      <c r="K29" s="639"/>
      <c r="L29" s="882">
        <v>0</v>
      </c>
      <c r="M29" s="638">
        <v>0</v>
      </c>
      <c r="N29" s="638">
        <v>2</v>
      </c>
      <c r="O29" s="639" t="s">
        <v>10</v>
      </c>
      <c r="P29" s="882"/>
      <c r="Q29" s="638"/>
      <c r="R29" s="638"/>
      <c r="S29" s="638"/>
      <c r="T29" s="13" t="s">
        <v>91</v>
      </c>
      <c r="U29" s="584"/>
    </row>
    <row r="30" spans="1:229" s="521" customFormat="1" ht="14.25" customHeight="1" x14ac:dyDescent="0.2">
      <c r="A30" s="592" t="s">
        <v>179</v>
      </c>
      <c r="B30" s="647" t="s">
        <v>180</v>
      </c>
      <c r="C30" s="593" t="s">
        <v>9</v>
      </c>
      <c r="D30" s="865"/>
      <c r="E30" s="803"/>
      <c r="F30" s="803"/>
      <c r="G30" s="910"/>
      <c r="H30" s="865"/>
      <c r="I30" s="803"/>
      <c r="J30" s="803"/>
      <c r="K30" s="910"/>
      <c r="L30" s="865">
        <v>2</v>
      </c>
      <c r="M30" s="803">
        <v>2</v>
      </c>
      <c r="N30" s="803">
        <v>6</v>
      </c>
      <c r="O30" s="910" t="s">
        <v>10</v>
      </c>
      <c r="P30" s="865"/>
      <c r="Q30" s="803"/>
      <c r="R30" s="803"/>
      <c r="S30" s="910"/>
      <c r="T30" s="597" t="s">
        <v>26</v>
      </c>
      <c r="U30" s="584" t="s">
        <v>848</v>
      </c>
      <c r="V30" s="1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</row>
    <row r="31" spans="1:229" s="520" customFormat="1" ht="14.25" customHeight="1" x14ac:dyDescent="0.3">
      <c r="A31" s="592" t="s">
        <v>47</v>
      </c>
      <c r="B31" s="647" t="s">
        <v>48</v>
      </c>
      <c r="C31" s="593" t="s">
        <v>9</v>
      </c>
      <c r="D31" s="865"/>
      <c r="E31" s="803"/>
      <c r="F31" s="803"/>
      <c r="G31" s="910"/>
      <c r="H31" s="865"/>
      <c r="I31" s="803"/>
      <c r="J31" s="803"/>
      <c r="K31" s="910"/>
      <c r="L31" s="865"/>
      <c r="M31" s="803"/>
      <c r="N31" s="803">
        <v>6</v>
      </c>
      <c r="O31" s="910"/>
      <c r="P31" s="865"/>
      <c r="Q31" s="803"/>
      <c r="R31" s="803"/>
      <c r="S31" s="910"/>
      <c r="T31" s="597" t="s">
        <v>46</v>
      </c>
      <c r="U31" s="584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</row>
    <row r="32" spans="1:229" s="520" customFormat="1" ht="14.25" customHeight="1" thickBot="1" x14ac:dyDescent="0.35">
      <c r="A32" s="1051" t="s">
        <v>219</v>
      </c>
      <c r="B32" s="1087" t="s">
        <v>220</v>
      </c>
      <c r="C32" s="1137" t="s">
        <v>9</v>
      </c>
      <c r="D32" s="1140"/>
      <c r="E32" s="1141"/>
      <c r="F32" s="1141"/>
      <c r="G32" s="1142"/>
      <c r="H32" s="1140"/>
      <c r="I32" s="1141"/>
      <c r="J32" s="1141"/>
      <c r="K32" s="1142"/>
      <c r="L32" s="1140"/>
      <c r="M32" s="1141"/>
      <c r="N32" s="1141">
        <v>3</v>
      </c>
      <c r="O32" s="1142"/>
      <c r="P32" s="1140"/>
      <c r="Q32" s="1141"/>
      <c r="R32" s="1141"/>
      <c r="S32" s="1142"/>
      <c r="T32" s="1139" t="s">
        <v>91</v>
      </c>
      <c r="U32" s="585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</row>
    <row r="33" spans="1:229" s="6" customFormat="1" ht="24.75" customHeight="1" x14ac:dyDescent="0.3">
      <c r="A33" s="411" t="s">
        <v>211</v>
      </c>
      <c r="B33" s="505" t="s">
        <v>212</v>
      </c>
      <c r="C33" s="526" t="s">
        <v>875</v>
      </c>
      <c r="D33" s="920"/>
      <c r="E33" s="921"/>
      <c r="F33" s="921"/>
      <c r="G33" s="922"/>
      <c r="H33" s="920"/>
      <c r="I33" s="921"/>
      <c r="J33" s="921"/>
      <c r="K33" s="922"/>
      <c r="L33" s="920"/>
      <c r="M33" s="921"/>
      <c r="N33" s="921"/>
      <c r="O33" s="922"/>
      <c r="P33" s="920">
        <v>0</v>
      </c>
      <c r="Q33" s="921">
        <v>4</v>
      </c>
      <c r="R33" s="921">
        <v>6</v>
      </c>
      <c r="S33" s="922" t="s">
        <v>4</v>
      </c>
      <c r="T33" s="412" t="s">
        <v>26</v>
      </c>
      <c r="U33" s="589"/>
    </row>
    <row r="34" spans="1:229" ht="14.25" customHeight="1" x14ac:dyDescent="0.3">
      <c r="A34" s="129" t="s">
        <v>221</v>
      </c>
      <c r="B34" s="498" t="s">
        <v>222</v>
      </c>
      <c r="C34" s="45" t="s">
        <v>9</v>
      </c>
      <c r="D34" s="857"/>
      <c r="E34" s="858"/>
      <c r="F34" s="858"/>
      <c r="G34" s="859"/>
      <c r="H34" s="857"/>
      <c r="I34" s="858"/>
      <c r="J34" s="858"/>
      <c r="K34" s="859"/>
      <c r="L34" s="857"/>
      <c r="M34" s="858"/>
      <c r="N34" s="858"/>
      <c r="O34" s="859"/>
      <c r="P34" s="857">
        <v>1</v>
      </c>
      <c r="Q34" s="858">
        <v>1</v>
      </c>
      <c r="R34" s="858">
        <v>3</v>
      </c>
      <c r="S34" s="859" t="s">
        <v>10</v>
      </c>
      <c r="T34" s="13" t="s">
        <v>91</v>
      </c>
      <c r="U34" s="584"/>
    </row>
    <row r="35" spans="1:229" ht="14.25" customHeight="1" x14ac:dyDescent="0.3">
      <c r="A35" s="129" t="s">
        <v>223</v>
      </c>
      <c r="B35" s="498" t="s">
        <v>224</v>
      </c>
      <c r="C35" s="45" t="s">
        <v>9</v>
      </c>
      <c r="D35" s="637"/>
      <c r="E35" s="638"/>
      <c r="F35" s="638"/>
      <c r="G35" s="639"/>
      <c r="H35" s="637"/>
      <c r="I35" s="638"/>
      <c r="J35" s="638"/>
      <c r="K35" s="639"/>
      <c r="L35" s="637"/>
      <c r="M35" s="638"/>
      <c r="N35" s="638"/>
      <c r="O35" s="639"/>
      <c r="P35" s="637">
        <v>1</v>
      </c>
      <c r="Q35" s="638">
        <v>1</v>
      </c>
      <c r="R35" s="638">
        <v>3</v>
      </c>
      <c r="S35" s="639" t="s">
        <v>10</v>
      </c>
      <c r="T35" s="13" t="s">
        <v>91</v>
      </c>
      <c r="U35" s="584"/>
    </row>
    <row r="36" spans="1:229" ht="14.25" customHeight="1" x14ac:dyDescent="0.3">
      <c r="A36" s="315" t="s">
        <v>30</v>
      </c>
      <c r="B36" s="499" t="s">
        <v>31</v>
      </c>
      <c r="C36" s="316" t="s">
        <v>9</v>
      </c>
      <c r="D36" s="916"/>
      <c r="E36" s="813"/>
      <c r="F36" s="813"/>
      <c r="G36" s="665"/>
      <c r="H36" s="916"/>
      <c r="I36" s="813"/>
      <c r="J36" s="813"/>
      <c r="K36" s="665"/>
      <c r="L36" s="916"/>
      <c r="M36" s="813"/>
      <c r="N36" s="813"/>
      <c r="O36" s="665"/>
      <c r="P36" s="916">
        <v>2</v>
      </c>
      <c r="Q36" s="813">
        <v>2</v>
      </c>
      <c r="R36" s="813">
        <v>6</v>
      </c>
      <c r="S36" s="665" t="s">
        <v>10</v>
      </c>
      <c r="T36" s="356" t="s">
        <v>29</v>
      </c>
      <c r="U36" s="318"/>
    </row>
    <row r="37" spans="1:229" ht="14.25" customHeight="1" x14ac:dyDescent="0.3">
      <c r="A37" s="388" t="s">
        <v>189</v>
      </c>
      <c r="B37" s="508" t="s">
        <v>190</v>
      </c>
      <c r="C37" s="389" t="s">
        <v>9</v>
      </c>
      <c r="D37" s="917"/>
      <c r="E37" s="918"/>
      <c r="F37" s="918"/>
      <c r="G37" s="919"/>
      <c r="H37" s="917"/>
      <c r="I37" s="918"/>
      <c r="J37" s="918"/>
      <c r="K37" s="919"/>
      <c r="L37" s="917"/>
      <c r="M37" s="918"/>
      <c r="N37" s="918"/>
      <c r="O37" s="919"/>
      <c r="P37" s="917">
        <v>1</v>
      </c>
      <c r="Q37" s="918">
        <v>1</v>
      </c>
      <c r="R37" s="918">
        <v>3</v>
      </c>
      <c r="S37" s="919" t="s">
        <v>10</v>
      </c>
      <c r="T37" s="258" t="s">
        <v>91</v>
      </c>
      <c r="U37" s="586"/>
    </row>
    <row r="38" spans="1:229" ht="14.25" customHeight="1" x14ac:dyDescent="0.3">
      <c r="A38" s="315" t="s">
        <v>43</v>
      </c>
      <c r="B38" s="499" t="s">
        <v>44</v>
      </c>
      <c r="C38" s="316" t="s">
        <v>9</v>
      </c>
      <c r="D38" s="916"/>
      <c r="E38" s="813"/>
      <c r="F38" s="813"/>
      <c r="G38" s="665"/>
      <c r="H38" s="916"/>
      <c r="I38" s="813"/>
      <c r="J38" s="813"/>
      <c r="K38" s="665"/>
      <c r="L38" s="916"/>
      <c r="M38" s="813"/>
      <c r="N38" s="813"/>
      <c r="O38" s="665"/>
      <c r="P38" s="916">
        <v>2</v>
      </c>
      <c r="Q38" s="813">
        <v>2</v>
      </c>
      <c r="R38" s="813">
        <v>6</v>
      </c>
      <c r="S38" s="665" t="s">
        <v>10</v>
      </c>
      <c r="T38" s="356" t="s">
        <v>20</v>
      </c>
      <c r="U38" s="318"/>
    </row>
    <row r="39" spans="1:229" ht="14.25" customHeight="1" x14ac:dyDescent="0.3">
      <c r="A39" s="262" t="s">
        <v>66</v>
      </c>
      <c r="B39" s="503" t="s">
        <v>67</v>
      </c>
      <c r="C39" s="47" t="s">
        <v>9</v>
      </c>
      <c r="D39" s="872"/>
      <c r="E39" s="873"/>
      <c r="F39" s="873"/>
      <c r="G39" s="839"/>
      <c r="H39" s="872"/>
      <c r="I39" s="873"/>
      <c r="J39" s="873"/>
      <c r="K39" s="839"/>
      <c r="L39" s="872"/>
      <c r="M39" s="873"/>
      <c r="N39" s="873"/>
      <c r="O39" s="839"/>
      <c r="P39" s="872">
        <v>2</v>
      </c>
      <c r="Q39" s="873">
        <v>2</v>
      </c>
      <c r="R39" s="873">
        <v>6</v>
      </c>
      <c r="S39" s="839" t="s">
        <v>10</v>
      </c>
      <c r="T39" s="15" t="s">
        <v>65</v>
      </c>
      <c r="U39" s="28"/>
    </row>
    <row r="40" spans="1:229" ht="14.25" customHeight="1" x14ac:dyDescent="0.3">
      <c r="A40" s="129" t="s">
        <v>235</v>
      </c>
      <c r="B40" s="498" t="s">
        <v>236</v>
      </c>
      <c r="C40" s="45" t="s">
        <v>9</v>
      </c>
      <c r="D40" s="637"/>
      <c r="E40" s="638"/>
      <c r="F40" s="638"/>
      <c r="G40" s="639"/>
      <c r="H40" s="637"/>
      <c r="I40" s="638"/>
      <c r="J40" s="638"/>
      <c r="K40" s="639"/>
      <c r="L40" s="637"/>
      <c r="M40" s="638"/>
      <c r="N40" s="638"/>
      <c r="O40" s="639"/>
      <c r="P40" s="882">
        <v>0</v>
      </c>
      <c r="Q40" s="638">
        <v>0</v>
      </c>
      <c r="R40" s="638">
        <v>2</v>
      </c>
      <c r="S40" s="638" t="s">
        <v>10</v>
      </c>
      <c r="T40" s="13" t="s">
        <v>26</v>
      </c>
      <c r="U40" s="584"/>
    </row>
    <row r="41" spans="1:229" s="520" customFormat="1" ht="14.25" customHeight="1" thickBot="1" x14ac:dyDescent="0.35">
      <c r="A41" s="599" t="s">
        <v>237</v>
      </c>
      <c r="B41" s="905" t="s">
        <v>238</v>
      </c>
      <c r="C41" s="600" t="s">
        <v>9</v>
      </c>
      <c r="D41" s="601"/>
      <c r="E41" s="602"/>
      <c r="F41" s="602"/>
      <c r="G41" s="603"/>
      <c r="H41" s="601"/>
      <c r="I41" s="602"/>
      <c r="J41" s="602"/>
      <c r="K41" s="603"/>
      <c r="L41" s="601"/>
      <c r="M41" s="602"/>
      <c r="N41" s="602"/>
      <c r="O41" s="603"/>
      <c r="P41" s="601"/>
      <c r="Q41" s="602"/>
      <c r="R41" s="602">
        <v>20</v>
      </c>
      <c r="S41" s="603"/>
      <c r="T41" s="604" t="s">
        <v>91</v>
      </c>
      <c r="U41" s="590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</row>
    <row r="42" spans="1:229" s="6" customFormat="1" ht="14.25" customHeight="1" thickBot="1" x14ac:dyDescent="0.35">
      <c r="A42" s="1323" t="s">
        <v>781</v>
      </c>
      <c r="B42" s="1324"/>
      <c r="C42" s="1324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6">
        <v>6</v>
      </c>
      <c r="O42" s="1146"/>
      <c r="P42" s="1146"/>
      <c r="Q42" s="1146"/>
      <c r="R42" s="1146">
        <v>6</v>
      </c>
      <c r="S42" s="1145">
        <v>12</v>
      </c>
      <c r="T42" s="900"/>
      <c r="U42" s="901" t="s">
        <v>878</v>
      </c>
    </row>
    <row r="43" spans="1:229" ht="14.25" customHeight="1" x14ac:dyDescent="0.3">
      <c r="A43" s="155" t="s">
        <v>193</v>
      </c>
      <c r="B43" s="503" t="s">
        <v>194</v>
      </c>
      <c r="C43" s="47" t="s">
        <v>9</v>
      </c>
      <c r="D43" s="49"/>
      <c r="E43" s="8"/>
      <c r="F43" s="8"/>
      <c r="G43" s="61"/>
      <c r="H43" s="49"/>
      <c r="I43" s="8"/>
      <c r="J43" s="8"/>
      <c r="K43" s="61"/>
      <c r="L43" s="49"/>
      <c r="M43" s="8"/>
      <c r="N43" s="8"/>
      <c r="O43" s="61"/>
      <c r="P43" s="49"/>
      <c r="Q43" s="8"/>
      <c r="R43" s="8"/>
      <c r="S43" s="61"/>
      <c r="T43" s="165" t="s">
        <v>26</v>
      </c>
      <c r="U43" s="124"/>
    </row>
    <row r="44" spans="1:229" ht="14.25" customHeight="1" x14ac:dyDescent="0.3">
      <c r="A44" s="280" t="s">
        <v>195</v>
      </c>
      <c r="B44" s="498" t="s">
        <v>196</v>
      </c>
      <c r="C44" s="45" t="s">
        <v>9</v>
      </c>
      <c r="D44" s="36"/>
      <c r="E44" s="33"/>
      <c r="F44" s="33"/>
      <c r="G44" s="53"/>
      <c r="H44" s="36"/>
      <c r="I44" s="33"/>
      <c r="J44" s="33"/>
      <c r="K44" s="53"/>
      <c r="L44" s="36"/>
      <c r="M44" s="33"/>
      <c r="N44" s="33"/>
      <c r="O44" s="53"/>
      <c r="P44" s="36"/>
      <c r="Q44" s="33"/>
      <c r="R44" s="33"/>
      <c r="S44" s="53"/>
      <c r="T44" s="13" t="s">
        <v>91</v>
      </c>
      <c r="U44" s="584"/>
    </row>
    <row r="45" spans="1:229" ht="14.25" customHeight="1" x14ac:dyDescent="0.3">
      <c r="A45" s="129" t="s">
        <v>197</v>
      </c>
      <c r="B45" s="498" t="s">
        <v>198</v>
      </c>
      <c r="C45" s="45" t="s">
        <v>9</v>
      </c>
      <c r="D45" s="36"/>
      <c r="E45" s="33"/>
      <c r="F45" s="33"/>
      <c r="G45" s="53"/>
      <c r="H45" s="36"/>
      <c r="I45" s="33"/>
      <c r="J45" s="33"/>
      <c r="K45" s="53"/>
      <c r="L45" s="36"/>
      <c r="M45" s="33"/>
      <c r="N45" s="33"/>
      <c r="O45" s="53"/>
      <c r="P45" s="36"/>
      <c r="Q45" s="33"/>
      <c r="R45" s="33"/>
      <c r="S45" s="53"/>
      <c r="T45" s="13" t="s">
        <v>91</v>
      </c>
      <c r="U45" s="584"/>
    </row>
    <row r="46" spans="1:229" ht="14.25" customHeight="1" x14ac:dyDescent="0.3">
      <c r="A46" s="129" t="s">
        <v>199</v>
      </c>
      <c r="B46" s="498" t="s">
        <v>200</v>
      </c>
      <c r="C46" s="45" t="s">
        <v>9</v>
      </c>
      <c r="D46" s="36"/>
      <c r="E46" s="33"/>
      <c r="F46" s="33"/>
      <c r="G46" s="53"/>
      <c r="H46" s="36"/>
      <c r="I46" s="33"/>
      <c r="J46" s="33"/>
      <c r="K46" s="53"/>
      <c r="L46" s="36"/>
      <c r="M46" s="33"/>
      <c r="N46" s="33"/>
      <c r="O46" s="53"/>
      <c r="P46" s="36"/>
      <c r="Q46" s="33"/>
      <c r="R46" s="33"/>
      <c r="S46" s="53"/>
      <c r="T46" s="13" t="s">
        <v>91</v>
      </c>
      <c r="U46" s="584"/>
    </row>
    <row r="47" spans="1:229" ht="14.25" customHeight="1" x14ac:dyDescent="0.3">
      <c r="A47" s="129" t="s">
        <v>201</v>
      </c>
      <c r="B47" s="498" t="s">
        <v>202</v>
      </c>
      <c r="C47" s="45" t="s">
        <v>9</v>
      </c>
      <c r="D47" s="36"/>
      <c r="E47" s="33"/>
      <c r="F47" s="33"/>
      <c r="G47" s="53"/>
      <c r="H47" s="36"/>
      <c r="I47" s="33"/>
      <c r="J47" s="33"/>
      <c r="K47" s="53"/>
      <c r="L47" s="36"/>
      <c r="M47" s="33"/>
      <c r="N47" s="33"/>
      <c r="O47" s="53"/>
      <c r="P47" s="36"/>
      <c r="Q47" s="33"/>
      <c r="R47" s="33"/>
      <c r="S47" s="53"/>
      <c r="T47" s="13" t="s">
        <v>91</v>
      </c>
      <c r="U47" s="584"/>
    </row>
    <row r="48" spans="1:229" ht="14.25" customHeight="1" x14ac:dyDescent="0.3">
      <c r="A48" s="129" t="s">
        <v>205</v>
      </c>
      <c r="B48" s="498" t="s">
        <v>206</v>
      </c>
      <c r="C48" s="45" t="s">
        <v>9</v>
      </c>
      <c r="D48" s="36"/>
      <c r="E48" s="33"/>
      <c r="F48" s="33"/>
      <c r="G48" s="53"/>
      <c r="H48" s="36"/>
      <c r="I48" s="33"/>
      <c r="J48" s="33"/>
      <c r="K48" s="53"/>
      <c r="L48" s="36"/>
      <c r="M48" s="33"/>
      <c r="N48" s="33"/>
      <c r="O48" s="53"/>
      <c r="P48" s="36"/>
      <c r="Q48" s="33"/>
      <c r="R48" s="33"/>
      <c r="S48" s="53"/>
      <c r="T48" s="13" t="s">
        <v>170</v>
      </c>
      <c r="U48" s="584"/>
    </row>
    <row r="49" spans="1:21" ht="14.25" customHeight="1" x14ac:dyDescent="0.3">
      <c r="A49" s="129" t="s">
        <v>209</v>
      </c>
      <c r="B49" s="498" t="s">
        <v>210</v>
      </c>
      <c r="C49" s="45" t="s">
        <v>9</v>
      </c>
      <c r="D49" s="36"/>
      <c r="E49" s="33"/>
      <c r="F49" s="33"/>
      <c r="G49" s="53"/>
      <c r="H49" s="36"/>
      <c r="I49" s="33"/>
      <c r="J49" s="33"/>
      <c r="K49" s="53"/>
      <c r="L49" s="36"/>
      <c r="M49" s="33"/>
      <c r="N49" s="33"/>
      <c r="O49" s="53"/>
      <c r="P49" s="36"/>
      <c r="Q49" s="33"/>
      <c r="R49" s="33"/>
      <c r="S49" s="53"/>
      <c r="T49" s="13" t="s">
        <v>170</v>
      </c>
      <c r="U49" s="584"/>
    </row>
    <row r="50" spans="1:21" ht="14.25" customHeight="1" x14ac:dyDescent="0.3">
      <c r="A50" s="129" t="s">
        <v>213</v>
      </c>
      <c r="B50" s="498" t="s">
        <v>214</v>
      </c>
      <c r="C50" s="45" t="s">
        <v>9</v>
      </c>
      <c r="D50" s="36"/>
      <c r="E50" s="33"/>
      <c r="F50" s="33"/>
      <c r="G50" s="53"/>
      <c r="H50" s="36"/>
      <c r="I50" s="33"/>
      <c r="J50" s="33"/>
      <c r="K50" s="53"/>
      <c r="L50" s="36"/>
      <c r="M50" s="33"/>
      <c r="N50" s="33"/>
      <c r="O50" s="53"/>
      <c r="P50" s="36"/>
      <c r="Q50" s="33"/>
      <c r="R50" s="33"/>
      <c r="S50" s="53"/>
      <c r="T50" s="13" t="s">
        <v>91</v>
      </c>
      <c r="U50" s="584"/>
    </row>
    <row r="51" spans="1:21" ht="14.25" customHeight="1" x14ac:dyDescent="0.3">
      <c r="A51" s="129" t="s">
        <v>215</v>
      </c>
      <c r="B51" s="498" t="s">
        <v>216</v>
      </c>
      <c r="C51" s="45" t="s">
        <v>9</v>
      </c>
      <c r="D51" s="36"/>
      <c r="E51" s="33"/>
      <c r="F51" s="33"/>
      <c r="G51" s="53"/>
      <c r="H51" s="36"/>
      <c r="I51" s="33"/>
      <c r="J51" s="33"/>
      <c r="K51" s="53"/>
      <c r="L51" s="36"/>
      <c r="M51" s="33"/>
      <c r="N51" s="33"/>
      <c r="O51" s="53"/>
      <c r="P51" s="36"/>
      <c r="Q51" s="33"/>
      <c r="R51" s="33"/>
      <c r="S51" s="53"/>
      <c r="T51" s="13" t="s">
        <v>91</v>
      </c>
      <c r="U51" s="584"/>
    </row>
    <row r="52" spans="1:21" ht="14.25" customHeight="1" x14ac:dyDescent="0.3">
      <c r="A52" s="129" t="s">
        <v>217</v>
      </c>
      <c r="B52" s="498" t="s">
        <v>218</v>
      </c>
      <c r="C52" s="45" t="s">
        <v>9</v>
      </c>
      <c r="D52" s="36"/>
      <c r="E52" s="33"/>
      <c r="F52" s="33"/>
      <c r="G52" s="53"/>
      <c r="H52" s="36"/>
      <c r="I52" s="33"/>
      <c r="J52" s="33"/>
      <c r="K52" s="53"/>
      <c r="L52" s="36"/>
      <c r="M52" s="33"/>
      <c r="N52" s="33"/>
      <c r="O52" s="53"/>
      <c r="P52" s="36"/>
      <c r="Q52" s="33"/>
      <c r="R52" s="33"/>
      <c r="S52" s="53"/>
      <c r="T52" s="13" t="s">
        <v>26</v>
      </c>
      <c r="U52" s="584"/>
    </row>
    <row r="53" spans="1:21" ht="14.25" customHeight="1" x14ac:dyDescent="0.3">
      <c r="A53" s="129" t="s">
        <v>225</v>
      </c>
      <c r="B53" s="498" t="s">
        <v>226</v>
      </c>
      <c r="C53" s="45" t="s">
        <v>9</v>
      </c>
      <c r="D53" s="36"/>
      <c r="E53" s="33"/>
      <c r="F53" s="33"/>
      <c r="G53" s="53"/>
      <c r="H53" s="36"/>
      <c r="I53" s="33"/>
      <c r="J53" s="33"/>
      <c r="K53" s="53"/>
      <c r="L53" s="36"/>
      <c r="M53" s="33"/>
      <c r="N53" s="33"/>
      <c r="O53" s="53"/>
      <c r="P53" s="36"/>
      <c r="Q53" s="33"/>
      <c r="R53" s="33"/>
      <c r="S53" s="53"/>
      <c r="T53" s="13" t="s">
        <v>26</v>
      </c>
      <c r="U53" s="584"/>
    </row>
    <row r="54" spans="1:21" ht="14.25" customHeight="1" x14ac:dyDescent="0.3">
      <c r="A54" s="129" t="s">
        <v>227</v>
      </c>
      <c r="B54" s="498" t="s">
        <v>228</v>
      </c>
      <c r="C54" s="45" t="s">
        <v>9</v>
      </c>
      <c r="D54" s="36"/>
      <c r="E54" s="33"/>
      <c r="F54" s="33"/>
      <c r="G54" s="53"/>
      <c r="H54" s="36"/>
      <c r="I54" s="33"/>
      <c r="J54" s="33"/>
      <c r="K54" s="53"/>
      <c r="L54" s="36"/>
      <c r="M54" s="33"/>
      <c r="N54" s="33"/>
      <c r="O54" s="53"/>
      <c r="P54" s="36"/>
      <c r="Q54" s="33"/>
      <c r="R54" s="33"/>
      <c r="S54" s="53"/>
      <c r="T54" s="13" t="s">
        <v>170</v>
      </c>
      <c r="U54" s="584"/>
    </row>
    <row r="55" spans="1:21" ht="14.25" customHeight="1" thickBot="1" x14ac:dyDescent="0.35">
      <c r="A55" s="281" t="s">
        <v>229</v>
      </c>
      <c r="B55" s="506" t="s">
        <v>230</v>
      </c>
      <c r="C55" s="46" t="s">
        <v>9</v>
      </c>
      <c r="D55" s="57"/>
      <c r="E55" s="58"/>
      <c r="F55" s="58"/>
      <c r="G55" s="59"/>
      <c r="H55" s="38"/>
      <c r="I55" s="34"/>
      <c r="J55" s="34"/>
      <c r="K55" s="56"/>
      <c r="L55" s="38"/>
      <c r="M55" s="34"/>
      <c r="N55" s="34"/>
      <c r="O55" s="56"/>
      <c r="P55" s="38"/>
      <c r="Q55" s="34"/>
      <c r="R55" s="34"/>
      <c r="S55" s="56"/>
      <c r="T55" s="278" t="s">
        <v>170</v>
      </c>
      <c r="U55" s="585"/>
    </row>
    <row r="56" spans="1:21" s="6" customFormat="1" ht="14.25" customHeight="1" thickBot="1" x14ac:dyDescent="0.35">
      <c r="A56" s="1317" t="s">
        <v>782</v>
      </c>
      <c r="B56" s="1318"/>
      <c r="C56" s="1318"/>
      <c r="D56" s="898"/>
      <c r="E56" s="898"/>
      <c r="F56" s="644"/>
      <c r="G56" s="898"/>
      <c r="H56" s="898"/>
      <c r="I56" s="898"/>
      <c r="J56" s="644"/>
      <c r="K56" s="898"/>
      <c r="L56" s="898"/>
      <c r="M56" s="898"/>
      <c r="N56" s="644">
        <v>6</v>
      </c>
      <c r="O56" s="898"/>
      <c r="P56" s="898"/>
      <c r="Q56" s="899"/>
      <c r="R56" s="644">
        <v>6</v>
      </c>
      <c r="S56" s="1143">
        <v>12</v>
      </c>
      <c r="T56" s="900"/>
      <c r="U56" s="901"/>
    </row>
    <row r="57" spans="1:21" ht="14.25" customHeight="1" thickBot="1" x14ac:dyDescent="0.35">
      <c r="A57" s="1159" t="s">
        <v>783</v>
      </c>
      <c r="B57" s="1160"/>
      <c r="C57" s="1161"/>
      <c r="D57" s="10">
        <f>SUM(D5:D11)</f>
        <v>9</v>
      </c>
      <c r="E57" s="10">
        <f>SUM(E5:E11)</f>
        <v>11</v>
      </c>
      <c r="F57" s="10">
        <f>SUM(F5:F11)</f>
        <v>31</v>
      </c>
      <c r="G57" s="11"/>
      <c r="H57" s="10">
        <f>SUM(H15:H22)</f>
        <v>9</v>
      </c>
      <c r="I57" s="10">
        <f>SUM(I15:I22)</f>
        <v>15</v>
      </c>
      <c r="J57" s="10">
        <f>SUM(J15:J22)</f>
        <v>35</v>
      </c>
      <c r="K57" s="11"/>
      <c r="L57" s="10">
        <f>SUM(L26:L30)</f>
        <v>6</v>
      </c>
      <c r="M57" s="10">
        <f>SUM(M26:M30)</f>
        <v>10</v>
      </c>
      <c r="N57" s="10">
        <f>SUM(N26:N30)</f>
        <v>26</v>
      </c>
      <c r="O57" s="11"/>
      <c r="P57" s="10">
        <f>SUM(P33:P40)</f>
        <v>9</v>
      </c>
      <c r="Q57" s="10">
        <f>SUM(Q33:Q40)</f>
        <v>13</v>
      </c>
      <c r="R57" s="10">
        <f>SUM(R33:R40)</f>
        <v>35</v>
      </c>
      <c r="S57" s="11"/>
      <c r="T57" s="279">
        <f>SUM(G4,K4,O4,S4,S42,S56)</f>
        <v>210</v>
      </c>
      <c r="U57" s="591"/>
    </row>
    <row r="58" spans="1:21" ht="7.5" customHeight="1" x14ac:dyDescent="0.3"/>
    <row r="59" spans="1:21" x14ac:dyDescent="0.3">
      <c r="A59" s="6" t="s">
        <v>784</v>
      </c>
      <c r="B59" s="7"/>
      <c r="C59" s="7"/>
    </row>
    <row r="60" spans="1:21" x14ac:dyDescent="0.2">
      <c r="A60" s="7" t="s">
        <v>10</v>
      </c>
      <c r="B60" s="381" t="s">
        <v>819</v>
      </c>
      <c r="C60" s="7"/>
    </row>
    <row r="61" spans="1:21" x14ac:dyDescent="0.2">
      <c r="A61" s="7" t="s">
        <v>4</v>
      </c>
      <c r="B61" s="381" t="s">
        <v>785</v>
      </c>
      <c r="C61" s="7"/>
    </row>
    <row r="62" spans="1:21" x14ac:dyDescent="0.2">
      <c r="A62" s="7" t="s">
        <v>810</v>
      </c>
      <c r="B62" s="381" t="s">
        <v>818</v>
      </c>
      <c r="C62" s="7"/>
    </row>
    <row r="63" spans="1:21" customFormat="1" ht="12.75" customHeight="1" x14ac:dyDescent="0.3">
      <c r="A63" s="1" t="s">
        <v>849</v>
      </c>
      <c r="B63" s="381" t="s">
        <v>850</v>
      </c>
      <c r="U63" s="572"/>
    </row>
    <row r="64" spans="1:21" s="632" customFormat="1" ht="11.25" customHeight="1" x14ac:dyDescent="0.3">
      <c r="A64" s="630" t="s">
        <v>847</v>
      </c>
      <c r="B64" s="631" t="s">
        <v>855</v>
      </c>
      <c r="U64" s="633"/>
    </row>
    <row r="65" spans="1:21" s="631" customFormat="1" x14ac:dyDescent="0.3">
      <c r="A65" s="630" t="s">
        <v>848</v>
      </c>
      <c r="B65" s="631" t="s">
        <v>856</v>
      </c>
      <c r="U65" s="634"/>
    </row>
    <row r="66" spans="1:21" s="631" customFormat="1" x14ac:dyDescent="0.3">
      <c r="A66" s="630" t="s">
        <v>878</v>
      </c>
      <c r="B66" s="631" t="s">
        <v>879</v>
      </c>
      <c r="U66" s="634"/>
    </row>
    <row r="67" spans="1:21" ht="8.25" customHeight="1" x14ac:dyDescent="0.3">
      <c r="B67" s="7"/>
      <c r="C67" s="7"/>
    </row>
    <row r="68" spans="1:21" x14ac:dyDescent="0.3">
      <c r="A68" s="7" t="s">
        <v>862</v>
      </c>
      <c r="B68" s="7"/>
      <c r="C68" s="7"/>
    </row>
    <row r="69" spans="1:21" customFormat="1" ht="10.199999999999999" customHeight="1" x14ac:dyDescent="0.3">
      <c r="A69" s="7" t="s">
        <v>861</v>
      </c>
      <c r="B69" s="7"/>
      <c r="C69" s="3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7"/>
      <c r="U69" s="572"/>
    </row>
    <row r="70" spans="1:21" ht="16.5" customHeight="1" x14ac:dyDescent="0.2">
      <c r="A70" s="1" t="s">
        <v>842</v>
      </c>
    </row>
    <row r="71" spans="1:21" customFormat="1" ht="11.25" customHeight="1" x14ac:dyDescent="0.3">
      <c r="A71" s="6" t="s">
        <v>851</v>
      </c>
      <c r="B71" s="381"/>
    </row>
    <row r="72" spans="1:21" customFormat="1" ht="14.4" x14ac:dyDescent="0.3">
      <c r="A72" s="574"/>
      <c r="B72" s="7"/>
      <c r="U72" s="572"/>
    </row>
    <row r="73" spans="1:21" s="1" customFormat="1" x14ac:dyDescent="0.2">
      <c r="A73" s="574"/>
      <c r="B73" s="7"/>
      <c r="U73" s="3"/>
    </row>
    <row r="74" spans="1:21" s="1" customFormat="1" x14ac:dyDescent="0.2">
      <c r="A74" s="574"/>
      <c r="U74" s="3"/>
    </row>
  </sheetData>
  <sortState xmlns:xlrd2="http://schemas.microsoft.com/office/spreadsheetml/2017/richdata2" ref="A5:T8">
    <sortCondition ref="B5:B8"/>
  </sortState>
  <mergeCells count="14">
    <mergeCell ref="U2:U3"/>
    <mergeCell ref="A1:U1"/>
    <mergeCell ref="A4:C4"/>
    <mergeCell ref="A57:C57"/>
    <mergeCell ref="A56:C56"/>
    <mergeCell ref="A2:A3"/>
    <mergeCell ref="B2:B3"/>
    <mergeCell ref="C2:C3"/>
    <mergeCell ref="T2:T3"/>
    <mergeCell ref="A42:C42"/>
    <mergeCell ref="D2:G2"/>
    <mergeCell ref="H2:K2"/>
    <mergeCell ref="L2:O2"/>
    <mergeCell ref="P2:S2"/>
  </mergeCells>
  <pageMargins left="0.7" right="0.7" top="0.75" bottom="0.75" header="0.3" footer="0.3"/>
  <pageSetup paperSize="9" scale="47" orientation="landscape" r:id="rId1"/>
  <ignoredErrors>
    <ignoredError sqref="F57 J57 R57 J4 R4 F4 N57 N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892B-51F2-403F-A75A-AE1A2450787B}">
  <dimension ref="A1:AE43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ColWidth="8.6640625" defaultRowHeight="10.199999999999999" x14ac:dyDescent="0.3"/>
  <cols>
    <col min="1" max="1" width="11.5546875" style="7" customWidth="1"/>
    <col min="2" max="2" width="36.5546875" style="7" customWidth="1"/>
    <col min="3" max="3" width="26.44140625" style="39" customWidth="1"/>
    <col min="4" max="19" width="4.5546875" style="3" customWidth="1"/>
    <col min="20" max="20" width="26.109375" style="7" customWidth="1"/>
    <col min="21" max="21" width="26.33203125" style="7" customWidth="1"/>
    <col min="22" max="16384" width="8.6640625" style="7"/>
  </cols>
  <sheetData>
    <row r="1" spans="1:20" ht="38.25" customHeight="1" thickBot="1" x14ac:dyDescent="0.35">
      <c r="A1" s="1172" t="s">
        <v>789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4"/>
    </row>
    <row r="2" spans="1:20" ht="13.5" customHeight="1" thickBot="1" x14ac:dyDescent="0.35">
      <c r="A2" s="1206" t="s">
        <v>1</v>
      </c>
      <c r="B2" s="1217" t="s">
        <v>2</v>
      </c>
      <c r="C2" s="1206" t="s">
        <v>3</v>
      </c>
      <c r="D2" s="1211" t="s">
        <v>769</v>
      </c>
      <c r="E2" s="1212"/>
      <c r="F2" s="1212"/>
      <c r="G2" s="1213"/>
      <c r="H2" s="1184" t="s">
        <v>770</v>
      </c>
      <c r="I2" s="1185"/>
      <c r="J2" s="1185"/>
      <c r="K2" s="1186"/>
      <c r="L2" s="1211" t="s">
        <v>771</v>
      </c>
      <c r="M2" s="1212"/>
      <c r="N2" s="1212"/>
      <c r="O2" s="1213"/>
      <c r="P2" s="1214" t="s">
        <v>772</v>
      </c>
      <c r="Q2" s="1215"/>
      <c r="R2" s="1215"/>
      <c r="S2" s="1216"/>
      <c r="T2" s="1218" t="s">
        <v>0</v>
      </c>
    </row>
    <row r="3" spans="1:20" ht="65.400000000000006" customHeight="1" thickBot="1" x14ac:dyDescent="0.35">
      <c r="A3" s="1206"/>
      <c r="B3" s="1217"/>
      <c r="C3" s="1206"/>
      <c r="D3" s="291" t="s">
        <v>773</v>
      </c>
      <c r="E3" s="290" t="s">
        <v>774</v>
      </c>
      <c r="F3" s="290" t="s">
        <v>775</v>
      </c>
      <c r="G3" s="292" t="s">
        <v>776</v>
      </c>
      <c r="H3" s="291" t="s">
        <v>773</v>
      </c>
      <c r="I3" s="290" t="s">
        <v>774</v>
      </c>
      <c r="J3" s="290" t="s">
        <v>775</v>
      </c>
      <c r="K3" s="292" t="s">
        <v>776</v>
      </c>
      <c r="L3" s="291" t="s">
        <v>773</v>
      </c>
      <c r="M3" s="290" t="s">
        <v>774</v>
      </c>
      <c r="N3" s="290" t="s">
        <v>775</v>
      </c>
      <c r="O3" s="292" t="s">
        <v>776</v>
      </c>
      <c r="P3" s="291" t="s">
        <v>773</v>
      </c>
      <c r="Q3" s="290" t="s">
        <v>774</v>
      </c>
      <c r="R3" s="290" t="s">
        <v>775</v>
      </c>
      <c r="S3" s="292" t="s">
        <v>776</v>
      </c>
      <c r="T3" s="1218"/>
    </row>
    <row r="4" spans="1:20" ht="14.25" customHeight="1" thickBot="1" x14ac:dyDescent="0.35">
      <c r="A4" s="1175" t="s">
        <v>777</v>
      </c>
      <c r="B4" s="1176"/>
      <c r="C4" s="1176"/>
      <c r="D4" s="147">
        <f>SUM(D5:D23)</f>
        <v>9</v>
      </c>
      <c r="E4" s="147">
        <f>SUM(E5:E23)</f>
        <v>9</v>
      </c>
      <c r="F4" s="147">
        <f>SUM(F5:F23)</f>
        <v>27</v>
      </c>
      <c r="G4" s="147"/>
      <c r="H4" s="147">
        <f>SUM(H5:H23)</f>
        <v>8</v>
      </c>
      <c r="I4" s="147">
        <f>SUM(I5:I23)</f>
        <v>8</v>
      </c>
      <c r="J4" s="147">
        <f>SUM(J5:J23)</f>
        <v>24</v>
      </c>
      <c r="K4" s="147"/>
      <c r="L4" s="147">
        <f>SUM(L5:L23)</f>
        <v>4</v>
      </c>
      <c r="M4" s="147">
        <f>SUM(M5:M23)</f>
        <v>8</v>
      </c>
      <c r="N4" s="147">
        <f>SUM(N5:N23)</f>
        <v>23</v>
      </c>
      <c r="O4" s="147"/>
      <c r="P4" s="147">
        <f>SUM(P5:P23)</f>
        <v>4</v>
      </c>
      <c r="Q4" s="147">
        <f t="shared" ref="Q4:R4" si="0">SUM(Q5:Q23)</f>
        <v>8</v>
      </c>
      <c r="R4" s="147">
        <f t="shared" si="0"/>
        <v>28</v>
      </c>
      <c r="S4" s="147"/>
      <c r="T4" s="270"/>
    </row>
    <row r="5" spans="1:20" ht="14.25" customHeight="1" x14ac:dyDescent="0.3">
      <c r="A5" s="165" t="s">
        <v>595</v>
      </c>
      <c r="B5" s="245" t="s">
        <v>596</v>
      </c>
      <c r="C5" s="86" t="s">
        <v>9</v>
      </c>
      <c r="D5" s="74">
        <v>2</v>
      </c>
      <c r="E5" s="69">
        <v>2</v>
      </c>
      <c r="F5" s="69">
        <v>6</v>
      </c>
      <c r="G5" s="76" t="s">
        <v>10</v>
      </c>
      <c r="H5" s="74"/>
      <c r="I5" s="69"/>
      <c r="J5" s="69"/>
      <c r="K5" s="76"/>
      <c r="L5" s="74"/>
      <c r="M5" s="69"/>
      <c r="N5" s="69"/>
      <c r="O5" s="76"/>
      <c r="P5" s="74"/>
      <c r="Q5" s="69"/>
      <c r="R5" s="69"/>
      <c r="S5" s="76"/>
      <c r="T5" s="40" t="s">
        <v>32</v>
      </c>
    </row>
    <row r="6" spans="1:20" ht="14.25" customHeight="1" x14ac:dyDescent="0.3">
      <c r="A6" s="356" t="s">
        <v>465</v>
      </c>
      <c r="B6" s="357" t="s">
        <v>466</v>
      </c>
      <c r="C6" s="358" t="s">
        <v>9</v>
      </c>
      <c r="D6" s="353">
        <v>2</v>
      </c>
      <c r="E6" s="354">
        <v>2</v>
      </c>
      <c r="F6" s="354">
        <v>6</v>
      </c>
      <c r="G6" s="355" t="s">
        <v>10</v>
      </c>
      <c r="H6" s="353"/>
      <c r="I6" s="354"/>
      <c r="J6" s="354"/>
      <c r="K6" s="355"/>
      <c r="L6" s="353"/>
      <c r="M6" s="354"/>
      <c r="N6" s="354"/>
      <c r="O6" s="355"/>
      <c r="P6" s="353"/>
      <c r="Q6" s="354"/>
      <c r="R6" s="354"/>
      <c r="S6" s="355"/>
      <c r="T6" s="238" t="s">
        <v>46</v>
      </c>
    </row>
    <row r="7" spans="1:20" ht="14.25" customHeight="1" x14ac:dyDescent="0.3">
      <c r="A7" s="15" t="s">
        <v>599</v>
      </c>
      <c r="B7" s="252" t="s">
        <v>600</v>
      </c>
      <c r="C7" s="90" t="s">
        <v>9</v>
      </c>
      <c r="D7" s="49">
        <v>2</v>
      </c>
      <c r="E7" s="8">
        <v>2</v>
      </c>
      <c r="F7" s="8">
        <v>6</v>
      </c>
      <c r="G7" s="61" t="s">
        <v>10</v>
      </c>
      <c r="H7" s="49"/>
      <c r="I7" s="8"/>
      <c r="J7" s="8"/>
      <c r="K7" s="61"/>
      <c r="L7" s="49"/>
      <c r="M7" s="8"/>
      <c r="N7" s="8"/>
      <c r="O7" s="61"/>
      <c r="P7" s="49"/>
      <c r="Q7" s="8"/>
      <c r="R7" s="8"/>
      <c r="S7" s="61"/>
      <c r="T7" s="21" t="s">
        <v>32</v>
      </c>
    </row>
    <row r="8" spans="1:20" ht="14.25" customHeight="1" x14ac:dyDescent="0.3">
      <c r="A8" s="13"/>
      <c r="B8" s="246" t="s">
        <v>778</v>
      </c>
      <c r="C8" s="87" t="s">
        <v>9</v>
      </c>
      <c r="D8" s="36">
        <v>1</v>
      </c>
      <c r="E8" s="33">
        <v>1</v>
      </c>
      <c r="F8" s="33">
        <v>3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396" t="s">
        <v>45</v>
      </c>
    </row>
    <row r="9" spans="1:20" ht="14.25" customHeight="1" thickBot="1" x14ac:dyDescent="0.35">
      <c r="A9" s="164" t="s">
        <v>565</v>
      </c>
      <c r="B9" s="247" t="s">
        <v>566</v>
      </c>
      <c r="C9" s="88" t="s">
        <v>9</v>
      </c>
      <c r="D9" s="71">
        <v>2</v>
      </c>
      <c r="E9" s="68">
        <v>2</v>
      </c>
      <c r="F9" s="68">
        <v>6</v>
      </c>
      <c r="G9" s="72" t="s">
        <v>10</v>
      </c>
      <c r="H9" s="71"/>
      <c r="I9" s="68"/>
      <c r="J9" s="68"/>
      <c r="K9" s="72"/>
      <c r="L9" s="71"/>
      <c r="M9" s="68"/>
      <c r="N9" s="68"/>
      <c r="O9" s="72"/>
      <c r="P9" s="71"/>
      <c r="Q9" s="68"/>
      <c r="R9" s="68"/>
      <c r="S9" s="72"/>
      <c r="T9" s="361" t="s">
        <v>32</v>
      </c>
    </row>
    <row r="10" spans="1:20" ht="14.25" customHeight="1" x14ac:dyDescent="0.3">
      <c r="A10" s="13" t="s">
        <v>558</v>
      </c>
      <c r="B10" s="246" t="s">
        <v>559</v>
      </c>
      <c r="C10" s="87" t="s">
        <v>9</v>
      </c>
      <c r="D10" s="37"/>
      <c r="E10" s="27"/>
      <c r="F10" s="27"/>
      <c r="G10" s="55"/>
      <c r="H10" s="37">
        <v>1</v>
      </c>
      <c r="I10" s="27">
        <v>1</v>
      </c>
      <c r="J10" s="27">
        <v>3</v>
      </c>
      <c r="K10" s="55" t="s">
        <v>10</v>
      </c>
      <c r="L10" s="37"/>
      <c r="M10" s="27"/>
      <c r="N10" s="27"/>
      <c r="O10" s="55"/>
      <c r="P10" s="37"/>
      <c r="Q10" s="27"/>
      <c r="R10" s="27"/>
      <c r="S10" s="55"/>
      <c r="T10" s="22" t="s">
        <v>46</v>
      </c>
    </row>
    <row r="11" spans="1:20" ht="14.25" customHeight="1" x14ac:dyDescent="0.3">
      <c r="A11" s="13" t="s">
        <v>601</v>
      </c>
      <c r="B11" s="246" t="s">
        <v>602</v>
      </c>
      <c r="C11" s="87" t="s">
        <v>596</v>
      </c>
      <c r="D11" s="36"/>
      <c r="E11" s="33"/>
      <c r="F11" s="33"/>
      <c r="G11" s="53"/>
      <c r="H11" s="36">
        <v>1</v>
      </c>
      <c r="I11" s="33">
        <v>1</v>
      </c>
      <c r="J11" s="33">
        <v>3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32</v>
      </c>
    </row>
    <row r="12" spans="1:20" ht="14.25" customHeight="1" x14ac:dyDescent="0.3">
      <c r="A12" s="13" t="s">
        <v>603</v>
      </c>
      <c r="B12" s="246" t="s">
        <v>604</v>
      </c>
      <c r="C12" s="87" t="s">
        <v>600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32</v>
      </c>
    </row>
    <row r="13" spans="1:20" ht="14.25" customHeight="1" x14ac:dyDescent="0.3">
      <c r="A13" s="13" t="s">
        <v>605</v>
      </c>
      <c r="B13" s="246" t="s">
        <v>606</v>
      </c>
      <c r="C13" s="87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52</v>
      </c>
    </row>
    <row r="14" spans="1:20" ht="14.25" customHeight="1" thickBot="1" x14ac:dyDescent="0.35">
      <c r="A14" s="278" t="s">
        <v>597</v>
      </c>
      <c r="B14" s="359" t="s">
        <v>598</v>
      </c>
      <c r="C14" s="360" t="s">
        <v>9</v>
      </c>
      <c r="D14" s="57"/>
      <c r="E14" s="58"/>
      <c r="F14" s="58"/>
      <c r="G14" s="59"/>
      <c r="H14" s="57">
        <v>2</v>
      </c>
      <c r="I14" s="58">
        <v>2</v>
      </c>
      <c r="J14" s="58">
        <v>6</v>
      </c>
      <c r="K14" s="59" t="s">
        <v>10</v>
      </c>
      <c r="L14" s="57"/>
      <c r="M14" s="58"/>
      <c r="N14" s="58"/>
      <c r="O14" s="59"/>
      <c r="P14" s="57"/>
      <c r="Q14" s="58"/>
      <c r="R14" s="58"/>
      <c r="S14" s="59"/>
      <c r="T14" s="24" t="s">
        <v>52</v>
      </c>
    </row>
    <row r="15" spans="1:20" s="6" customFormat="1" ht="22.5" customHeight="1" x14ac:dyDescent="0.3">
      <c r="A15" s="412" t="s">
        <v>607</v>
      </c>
      <c r="B15" s="461" t="s">
        <v>608</v>
      </c>
      <c r="C15" s="438" t="s">
        <v>790</v>
      </c>
      <c r="D15" s="407"/>
      <c r="E15" s="408"/>
      <c r="F15" s="408"/>
      <c r="G15" s="409"/>
      <c r="H15" s="407"/>
      <c r="I15" s="408"/>
      <c r="J15" s="408"/>
      <c r="K15" s="409"/>
      <c r="L15" s="407">
        <v>0</v>
      </c>
      <c r="M15" s="408">
        <v>4</v>
      </c>
      <c r="N15" s="408">
        <v>6</v>
      </c>
      <c r="O15" s="409" t="s">
        <v>4</v>
      </c>
      <c r="P15" s="407"/>
      <c r="Q15" s="408"/>
      <c r="R15" s="408"/>
      <c r="S15" s="409"/>
      <c r="T15" s="427" t="s">
        <v>52</v>
      </c>
    </row>
    <row r="16" spans="1:20" ht="14.25" customHeight="1" x14ac:dyDescent="0.3">
      <c r="A16" s="15" t="s">
        <v>383</v>
      </c>
      <c r="B16" s="252" t="s">
        <v>384</v>
      </c>
      <c r="C16" s="90" t="s">
        <v>9</v>
      </c>
      <c r="D16" s="49"/>
      <c r="E16" s="8"/>
      <c r="F16" s="8"/>
      <c r="G16" s="61"/>
      <c r="H16" s="49"/>
      <c r="I16" s="8"/>
      <c r="J16" s="8"/>
      <c r="K16" s="61"/>
      <c r="L16" s="49">
        <v>0</v>
      </c>
      <c r="M16" s="8">
        <v>0</v>
      </c>
      <c r="N16" s="8">
        <v>5</v>
      </c>
      <c r="O16" s="61" t="s">
        <v>10</v>
      </c>
      <c r="P16" s="49"/>
      <c r="Q16" s="8"/>
      <c r="R16" s="8"/>
      <c r="S16" s="61"/>
      <c r="T16" s="21" t="s">
        <v>20</v>
      </c>
    </row>
    <row r="17" spans="1:20" ht="14.25" customHeight="1" x14ac:dyDescent="0.3">
      <c r="A17" s="13" t="s">
        <v>611</v>
      </c>
      <c r="B17" s="246" t="s">
        <v>612</v>
      </c>
      <c r="C17" s="87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2</v>
      </c>
      <c r="M17" s="33">
        <v>2</v>
      </c>
      <c r="N17" s="33">
        <v>6</v>
      </c>
      <c r="O17" s="53" t="s">
        <v>10</v>
      </c>
      <c r="P17" s="36"/>
      <c r="Q17" s="33"/>
      <c r="R17" s="33"/>
      <c r="S17" s="53"/>
      <c r="T17" s="22" t="s">
        <v>32</v>
      </c>
    </row>
    <row r="18" spans="1:20" ht="14.25" customHeight="1" thickBot="1" x14ac:dyDescent="0.35">
      <c r="A18" s="13" t="s">
        <v>615</v>
      </c>
      <c r="B18" s="246" t="s">
        <v>616</v>
      </c>
      <c r="C18" s="87" t="s">
        <v>596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22" t="s">
        <v>32</v>
      </c>
    </row>
    <row r="19" spans="1:20" s="6" customFormat="1" ht="14.25" customHeight="1" x14ac:dyDescent="0.3">
      <c r="A19" s="462" t="s">
        <v>619</v>
      </c>
      <c r="B19" s="463" t="s">
        <v>620</v>
      </c>
      <c r="C19" s="464" t="s">
        <v>791</v>
      </c>
      <c r="D19" s="404"/>
      <c r="E19" s="405"/>
      <c r="F19" s="405"/>
      <c r="G19" s="406"/>
      <c r="H19" s="404"/>
      <c r="I19" s="405"/>
      <c r="J19" s="405"/>
      <c r="K19" s="406"/>
      <c r="L19" s="404"/>
      <c r="M19" s="405"/>
      <c r="N19" s="405"/>
      <c r="O19" s="406"/>
      <c r="P19" s="404">
        <v>0</v>
      </c>
      <c r="Q19" s="405">
        <v>4</v>
      </c>
      <c r="R19" s="405">
        <v>6</v>
      </c>
      <c r="S19" s="406" t="s">
        <v>4</v>
      </c>
      <c r="T19" s="417" t="s">
        <v>32</v>
      </c>
    </row>
    <row r="20" spans="1:20" ht="14.25" customHeight="1" x14ac:dyDescent="0.3">
      <c r="A20" s="13" t="s">
        <v>621</v>
      </c>
      <c r="B20" s="246" t="s">
        <v>622</v>
      </c>
      <c r="C20" s="87" t="s">
        <v>9</v>
      </c>
      <c r="D20" s="37"/>
      <c r="E20" s="27"/>
      <c r="F20" s="27"/>
      <c r="G20" s="55"/>
      <c r="H20" s="37"/>
      <c r="I20" s="27"/>
      <c r="J20" s="27"/>
      <c r="K20" s="55"/>
      <c r="L20" s="37"/>
      <c r="M20" s="27"/>
      <c r="N20" s="27"/>
      <c r="O20" s="55"/>
      <c r="P20" s="37">
        <v>0</v>
      </c>
      <c r="Q20" s="27">
        <v>0</v>
      </c>
      <c r="R20" s="27">
        <v>5</v>
      </c>
      <c r="S20" s="55" t="s">
        <v>10</v>
      </c>
      <c r="T20" s="22" t="s">
        <v>52</v>
      </c>
    </row>
    <row r="21" spans="1:20" ht="14.25" customHeight="1" x14ac:dyDescent="0.3">
      <c r="A21" s="13" t="s">
        <v>623</v>
      </c>
      <c r="B21" s="246" t="s">
        <v>624</v>
      </c>
      <c r="C21" s="87" t="s">
        <v>9</v>
      </c>
      <c r="D21" s="37"/>
      <c r="E21" s="27"/>
      <c r="F21" s="27"/>
      <c r="G21" s="55"/>
      <c r="H21" s="37"/>
      <c r="I21" s="27"/>
      <c r="J21" s="27"/>
      <c r="K21" s="55"/>
      <c r="L21" s="37"/>
      <c r="M21" s="27"/>
      <c r="N21" s="27"/>
      <c r="O21" s="55"/>
      <c r="P21" s="37">
        <v>0</v>
      </c>
      <c r="Q21" s="27">
        <v>0</v>
      </c>
      <c r="R21" s="27">
        <v>5</v>
      </c>
      <c r="S21" s="55" t="s">
        <v>10</v>
      </c>
      <c r="T21" s="22" t="s">
        <v>32</v>
      </c>
    </row>
    <row r="22" spans="1:20" ht="14.25" customHeight="1" x14ac:dyDescent="0.3">
      <c r="A22" s="13" t="s">
        <v>373</v>
      </c>
      <c r="B22" s="246" t="s">
        <v>374</v>
      </c>
      <c r="C22" s="87" t="s">
        <v>9</v>
      </c>
      <c r="D22" s="36"/>
      <c r="E22" s="33"/>
      <c r="F22" s="33"/>
      <c r="G22" s="53"/>
      <c r="H22" s="36"/>
      <c r="I22" s="33"/>
      <c r="J22" s="33"/>
      <c r="K22" s="53"/>
      <c r="L22" s="36"/>
      <c r="M22" s="33"/>
      <c r="N22" s="33"/>
      <c r="O22" s="53"/>
      <c r="P22" s="36">
        <v>2</v>
      </c>
      <c r="Q22" s="33">
        <v>2</v>
      </c>
      <c r="R22" s="33">
        <v>6</v>
      </c>
      <c r="S22" s="53" t="s">
        <v>10</v>
      </c>
      <c r="T22" s="22" t="s">
        <v>11</v>
      </c>
    </row>
    <row r="23" spans="1:20" ht="14.25" customHeight="1" thickBot="1" x14ac:dyDescent="0.35">
      <c r="A23" s="164" t="s">
        <v>455</v>
      </c>
      <c r="B23" s="247" t="s">
        <v>456</v>
      </c>
      <c r="C23" s="88" t="s">
        <v>9</v>
      </c>
      <c r="D23" s="38"/>
      <c r="E23" s="34"/>
      <c r="F23" s="34"/>
      <c r="G23" s="56"/>
      <c r="H23" s="38"/>
      <c r="I23" s="34"/>
      <c r="J23" s="34"/>
      <c r="K23" s="56"/>
      <c r="L23" s="38"/>
      <c r="M23" s="34"/>
      <c r="N23" s="34"/>
      <c r="O23" s="56"/>
      <c r="P23" s="38">
        <v>2</v>
      </c>
      <c r="Q23" s="34">
        <v>2</v>
      </c>
      <c r="R23" s="34">
        <v>6</v>
      </c>
      <c r="S23" s="56" t="s">
        <v>10</v>
      </c>
      <c r="T23" s="42" t="s">
        <v>23</v>
      </c>
    </row>
    <row r="24" spans="1:20" ht="14.25" customHeight="1" thickBot="1" x14ac:dyDescent="0.35">
      <c r="A24" s="1177" t="s">
        <v>781</v>
      </c>
      <c r="B24" s="1178"/>
      <c r="C24" s="117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167">
        <v>6</v>
      </c>
      <c r="O24" s="167"/>
      <c r="P24" s="167"/>
      <c r="Q24" s="167"/>
      <c r="R24" s="167">
        <v>6</v>
      </c>
      <c r="S24" s="248"/>
      <c r="T24" s="236"/>
    </row>
    <row r="25" spans="1:20" ht="22.5" customHeight="1" x14ac:dyDescent="0.3">
      <c r="A25" s="165" t="s">
        <v>569</v>
      </c>
      <c r="B25" s="245" t="s">
        <v>570</v>
      </c>
      <c r="C25" s="86" t="s">
        <v>566</v>
      </c>
      <c r="D25" s="35"/>
      <c r="E25" s="31"/>
      <c r="F25" s="31"/>
      <c r="G25" s="54"/>
      <c r="H25" s="35"/>
      <c r="I25" s="31"/>
      <c r="J25" s="31"/>
      <c r="K25" s="54"/>
      <c r="L25" s="35">
        <v>1</v>
      </c>
      <c r="M25" s="31">
        <v>1</v>
      </c>
      <c r="N25" s="31">
        <v>3</v>
      </c>
      <c r="O25" s="54" t="s">
        <v>10</v>
      </c>
      <c r="P25" s="35"/>
      <c r="Q25" s="31"/>
      <c r="R25" s="31"/>
      <c r="S25" s="54"/>
      <c r="T25" s="40" t="s">
        <v>32</v>
      </c>
    </row>
    <row r="26" spans="1:20" ht="14.25" customHeight="1" x14ac:dyDescent="0.3">
      <c r="A26" s="13" t="s">
        <v>609</v>
      </c>
      <c r="B26" s="246" t="s">
        <v>610</v>
      </c>
      <c r="C26" s="87" t="s">
        <v>9</v>
      </c>
      <c r="D26" s="36"/>
      <c r="E26" s="33"/>
      <c r="F26" s="33"/>
      <c r="G26" s="53"/>
      <c r="H26" s="36"/>
      <c r="I26" s="33"/>
      <c r="J26" s="33"/>
      <c r="K26" s="53"/>
      <c r="L26" s="36">
        <v>1</v>
      </c>
      <c r="M26" s="33">
        <v>1</v>
      </c>
      <c r="N26" s="33">
        <v>3</v>
      </c>
      <c r="O26" s="53" t="s">
        <v>10</v>
      </c>
      <c r="P26" s="36"/>
      <c r="Q26" s="33"/>
      <c r="R26" s="33"/>
      <c r="S26" s="53"/>
      <c r="T26" s="22" t="s">
        <v>52</v>
      </c>
    </row>
    <row r="27" spans="1:20" ht="14.25" customHeight="1" x14ac:dyDescent="0.3">
      <c r="A27" s="13" t="s">
        <v>613</v>
      </c>
      <c r="B27" s="246" t="s">
        <v>614</v>
      </c>
      <c r="C27" s="87" t="s">
        <v>604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53" t="s">
        <v>10</v>
      </c>
      <c r="P27" s="36"/>
      <c r="Q27" s="33"/>
      <c r="R27" s="33"/>
      <c r="S27" s="53"/>
      <c r="T27" s="22" t="s">
        <v>32</v>
      </c>
    </row>
    <row r="28" spans="1:20" ht="14.25" customHeight="1" x14ac:dyDescent="0.3">
      <c r="A28" s="13" t="s">
        <v>571</v>
      </c>
      <c r="B28" s="246" t="s">
        <v>572</v>
      </c>
      <c r="C28" s="87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22" t="s">
        <v>52</v>
      </c>
    </row>
    <row r="29" spans="1:20" ht="14.25" customHeight="1" x14ac:dyDescent="0.3">
      <c r="A29" s="13" t="s">
        <v>617</v>
      </c>
      <c r="B29" s="246" t="s">
        <v>618</v>
      </c>
      <c r="C29" s="87" t="s">
        <v>596</v>
      </c>
      <c r="D29" s="36"/>
      <c r="E29" s="33"/>
      <c r="F29" s="33"/>
      <c r="G29" s="53"/>
      <c r="H29" s="36"/>
      <c r="I29" s="33"/>
      <c r="J29" s="33"/>
      <c r="K29" s="53"/>
      <c r="L29" s="36">
        <v>1</v>
      </c>
      <c r="M29" s="33">
        <v>1</v>
      </c>
      <c r="N29" s="33">
        <v>3</v>
      </c>
      <c r="O29" s="53" t="s">
        <v>10</v>
      </c>
      <c r="P29" s="36"/>
      <c r="Q29" s="33"/>
      <c r="R29" s="33"/>
      <c r="S29" s="53"/>
      <c r="T29" s="22" t="s">
        <v>32</v>
      </c>
    </row>
    <row r="30" spans="1:20" ht="14.25" customHeight="1" x14ac:dyDescent="0.3">
      <c r="A30" s="356" t="s">
        <v>629</v>
      </c>
      <c r="B30" s="357" t="s">
        <v>630</v>
      </c>
      <c r="C30" s="358" t="s">
        <v>9</v>
      </c>
      <c r="D30" s="241"/>
      <c r="E30" s="242"/>
      <c r="F30" s="242"/>
      <c r="G30" s="243"/>
      <c r="H30" s="241"/>
      <c r="I30" s="242"/>
      <c r="J30" s="242"/>
      <c r="K30" s="243"/>
      <c r="L30" s="241">
        <v>1</v>
      </c>
      <c r="M30" s="242">
        <v>1</v>
      </c>
      <c r="N30" s="242">
        <v>3</v>
      </c>
      <c r="O30" s="243" t="s">
        <v>10</v>
      </c>
      <c r="P30" s="241"/>
      <c r="Q30" s="242"/>
      <c r="R30" s="242"/>
      <c r="S30" s="243"/>
      <c r="T30" s="238" t="s">
        <v>20</v>
      </c>
    </row>
    <row r="31" spans="1:20" ht="14.25" customHeight="1" x14ac:dyDescent="0.3">
      <c r="A31" s="15" t="s">
        <v>625</v>
      </c>
      <c r="B31" s="252" t="s">
        <v>626</v>
      </c>
      <c r="C31" s="90" t="s">
        <v>9</v>
      </c>
      <c r="D31" s="49"/>
      <c r="E31" s="8"/>
      <c r="F31" s="8"/>
      <c r="G31" s="61"/>
      <c r="H31" s="49"/>
      <c r="I31" s="8"/>
      <c r="J31" s="8"/>
      <c r="K31" s="61"/>
      <c r="L31" s="49"/>
      <c r="M31" s="8"/>
      <c r="N31" s="8"/>
      <c r="O31" s="61"/>
      <c r="P31" s="49">
        <v>1</v>
      </c>
      <c r="Q31" s="8">
        <v>1</v>
      </c>
      <c r="R31" s="8">
        <v>3</v>
      </c>
      <c r="S31" s="61" t="s">
        <v>10</v>
      </c>
      <c r="T31" s="21" t="s">
        <v>46</v>
      </c>
    </row>
    <row r="32" spans="1:20" ht="14.25" customHeight="1" thickBot="1" x14ac:dyDescent="0.35">
      <c r="A32" s="13" t="s">
        <v>627</v>
      </c>
      <c r="B32" s="246" t="s">
        <v>628</v>
      </c>
      <c r="C32" s="87" t="s">
        <v>616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1</v>
      </c>
      <c r="Q32" s="33">
        <v>1</v>
      </c>
      <c r="R32" s="33">
        <v>3</v>
      </c>
      <c r="S32" s="53" t="s">
        <v>10</v>
      </c>
      <c r="T32" s="22" t="s">
        <v>32</v>
      </c>
    </row>
    <row r="33" spans="1:31" ht="14.25" customHeight="1" thickBot="1" x14ac:dyDescent="0.35">
      <c r="A33" s="1196" t="s">
        <v>782</v>
      </c>
      <c r="B33" s="1197"/>
      <c r="C33" s="1197"/>
      <c r="D33" s="248"/>
      <c r="E33" s="248"/>
      <c r="F33" s="248"/>
      <c r="G33" s="248"/>
      <c r="H33" s="248"/>
      <c r="I33" s="249">
        <v>2</v>
      </c>
      <c r="J33" s="167">
        <v>3</v>
      </c>
      <c r="K33" s="167"/>
      <c r="L33" s="167"/>
      <c r="M33" s="168">
        <v>2</v>
      </c>
      <c r="N33" s="167">
        <v>3</v>
      </c>
      <c r="O33" s="248"/>
      <c r="P33" s="248"/>
      <c r="Q33" s="248"/>
      <c r="R33" s="248"/>
      <c r="S33" s="248"/>
      <c r="T33" s="271"/>
    </row>
    <row r="34" spans="1:31" ht="14.25" customHeight="1" thickBot="1" x14ac:dyDescent="0.35">
      <c r="A34" s="1198" t="s">
        <v>783</v>
      </c>
      <c r="B34" s="1199"/>
      <c r="C34" s="1200"/>
      <c r="D34" s="125">
        <f>SUM(D5:D33)</f>
        <v>9</v>
      </c>
      <c r="E34" s="125">
        <f>SUM(E5:E33)</f>
        <v>9</v>
      </c>
      <c r="F34" s="125">
        <f>SUM(F4,F24,F33)</f>
        <v>27</v>
      </c>
      <c r="G34" s="126"/>
      <c r="H34" s="125">
        <f>SUM(H5:H33)</f>
        <v>8</v>
      </c>
      <c r="I34" s="125">
        <f>SUM(I5:I33)</f>
        <v>10</v>
      </c>
      <c r="J34" s="125">
        <f>SUM(J4,J24,J33)</f>
        <v>27</v>
      </c>
      <c r="K34" s="126"/>
      <c r="L34" s="125">
        <f>SUM(L5:L26,L33)</f>
        <v>6</v>
      </c>
      <c r="M34" s="125">
        <f>SUM(M5:M26,M33)</f>
        <v>12</v>
      </c>
      <c r="N34" s="125">
        <f>SUM(N4,N24,N33)</f>
        <v>32</v>
      </c>
      <c r="O34" s="126"/>
      <c r="P34" s="125">
        <f>SUM(P5:P32,P33)</f>
        <v>6</v>
      </c>
      <c r="Q34" s="125">
        <f>SUM(Q5:Q32,Q33)</f>
        <v>10</v>
      </c>
      <c r="R34" s="125">
        <f>SUM(R4,R24,R33)</f>
        <v>34</v>
      </c>
      <c r="S34" s="126"/>
      <c r="T34" s="142">
        <f>F34+J34+N34+R34</f>
        <v>120</v>
      </c>
    </row>
    <row r="36" spans="1:31" x14ac:dyDescent="0.3">
      <c r="A36" s="6" t="s">
        <v>784</v>
      </c>
      <c r="C36" s="7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">
      <c r="A37" s="7" t="s">
        <v>10</v>
      </c>
      <c r="B37" s="381" t="s">
        <v>819</v>
      </c>
      <c r="C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7" t="s">
        <v>4</v>
      </c>
      <c r="B38" s="381" t="s">
        <v>785</v>
      </c>
      <c r="C38" s="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3">
      <c r="C39" s="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A40" s="7" t="s">
        <v>823</v>
      </c>
      <c r="C40" s="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3">
      <c r="A41" s="7" t="s">
        <v>824</v>
      </c>
      <c r="C41" s="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3">
      <c r="A42" s="7" t="s">
        <v>825</v>
      </c>
    </row>
    <row r="43" spans="1:31" x14ac:dyDescent="0.3">
      <c r="A43" s="7" t="s">
        <v>842</v>
      </c>
    </row>
  </sheetData>
  <sortState xmlns:xlrd2="http://schemas.microsoft.com/office/spreadsheetml/2017/richdata2" ref="A19:T23">
    <sortCondition ref="B19:B23"/>
  </sortState>
  <mergeCells count="13">
    <mergeCell ref="A34:C34"/>
    <mergeCell ref="A1:T1"/>
    <mergeCell ref="D2:G2"/>
    <mergeCell ref="H2:K2"/>
    <mergeCell ref="L2:O2"/>
    <mergeCell ref="P2:S2"/>
    <mergeCell ref="A2:A3"/>
    <mergeCell ref="B2:B3"/>
    <mergeCell ref="C2:C3"/>
    <mergeCell ref="T2:T3"/>
    <mergeCell ref="A4:C4"/>
    <mergeCell ref="A24:C24"/>
    <mergeCell ref="A33:C33"/>
  </mergeCells>
  <pageMargins left="0.7" right="0.7" top="0.75" bottom="0.75" header="0.3" footer="0.3"/>
  <pageSetup paperSize="9" scale="64" orientation="landscape" r:id="rId1"/>
  <ignoredErrors>
    <ignoredError sqref="N4 R4 L34:M34 P34:Q3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DDA0-AD18-4DDD-88D9-8346E8158D46}">
  <dimension ref="A1:AE44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0" sqref="A20"/>
    </sheetView>
  </sheetViews>
  <sheetFormatPr defaultColWidth="8.6640625" defaultRowHeight="10.199999999999999" x14ac:dyDescent="0.2"/>
  <cols>
    <col min="1" max="1" width="11.5546875" style="1" customWidth="1"/>
    <col min="2" max="2" width="36.33203125" style="1" customWidth="1"/>
    <col min="3" max="3" width="24.88671875" style="1" customWidth="1"/>
    <col min="4" max="19" width="4.5546875" style="1" customWidth="1"/>
    <col min="20" max="20" width="28.33203125" style="1" customWidth="1"/>
    <col min="21" max="16384" width="8.6640625" style="1"/>
  </cols>
  <sheetData>
    <row r="1" spans="1:20" ht="40.5" customHeight="1" thickBot="1" x14ac:dyDescent="0.25">
      <c r="A1" s="1173" t="s">
        <v>792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4"/>
    </row>
    <row r="2" spans="1:20" ht="13.5" customHeight="1" thickBot="1" x14ac:dyDescent="0.25">
      <c r="A2" s="1205" t="s">
        <v>1</v>
      </c>
      <c r="B2" s="1217" t="s">
        <v>2</v>
      </c>
      <c r="C2" s="1206" t="s">
        <v>3</v>
      </c>
      <c r="D2" s="1211" t="s">
        <v>769</v>
      </c>
      <c r="E2" s="1212"/>
      <c r="F2" s="1212"/>
      <c r="G2" s="1213"/>
      <c r="H2" s="1184" t="s">
        <v>770</v>
      </c>
      <c r="I2" s="1185"/>
      <c r="J2" s="1185"/>
      <c r="K2" s="1186"/>
      <c r="L2" s="1211" t="s">
        <v>771</v>
      </c>
      <c r="M2" s="1212"/>
      <c r="N2" s="1212"/>
      <c r="O2" s="1213"/>
      <c r="P2" s="1214" t="s">
        <v>772</v>
      </c>
      <c r="Q2" s="1215"/>
      <c r="R2" s="1215"/>
      <c r="S2" s="1216"/>
      <c r="T2" s="1203" t="s">
        <v>0</v>
      </c>
    </row>
    <row r="3" spans="1:20" ht="59.4" customHeight="1" thickBot="1" x14ac:dyDescent="0.25">
      <c r="A3" s="1206"/>
      <c r="B3" s="1217"/>
      <c r="C3" s="1206"/>
      <c r="D3" s="293" t="s">
        <v>773</v>
      </c>
      <c r="E3" s="294" t="s">
        <v>774</v>
      </c>
      <c r="F3" s="294" t="s">
        <v>775</v>
      </c>
      <c r="G3" s="289" t="s">
        <v>776</v>
      </c>
      <c r="H3" s="293" t="s">
        <v>773</v>
      </c>
      <c r="I3" s="294" t="s">
        <v>774</v>
      </c>
      <c r="J3" s="294" t="s">
        <v>775</v>
      </c>
      <c r="K3" s="289" t="s">
        <v>776</v>
      </c>
      <c r="L3" s="293" t="s">
        <v>773</v>
      </c>
      <c r="M3" s="294" t="s">
        <v>774</v>
      </c>
      <c r="N3" s="294" t="s">
        <v>775</v>
      </c>
      <c r="O3" s="289" t="s">
        <v>776</v>
      </c>
      <c r="P3" s="293" t="s">
        <v>773</v>
      </c>
      <c r="Q3" s="294" t="s">
        <v>774</v>
      </c>
      <c r="R3" s="294" t="s">
        <v>775</v>
      </c>
      <c r="S3" s="289" t="s">
        <v>776</v>
      </c>
      <c r="T3" s="1219"/>
    </row>
    <row r="4" spans="1:20" s="7" customFormat="1" ht="14.25" customHeight="1" thickBot="1" x14ac:dyDescent="0.35">
      <c r="A4" s="1175" t="s">
        <v>777</v>
      </c>
      <c r="B4" s="1176"/>
      <c r="C4" s="1176"/>
      <c r="D4" s="147">
        <f>SUM(D5:D24)</f>
        <v>9</v>
      </c>
      <c r="E4" s="177">
        <f>SUM(E5:E24)</f>
        <v>9</v>
      </c>
      <c r="F4" s="147">
        <f>SUM(F5:F24)</f>
        <v>27</v>
      </c>
      <c r="G4" s="147"/>
      <c r="H4" s="147">
        <f>SUM(H5:H24)</f>
        <v>8</v>
      </c>
      <c r="I4" s="147">
        <f>SUM(I5:I24)</f>
        <v>8</v>
      </c>
      <c r="J4" s="147">
        <f>SUM(J5:J24)</f>
        <v>24</v>
      </c>
      <c r="K4" s="147"/>
      <c r="L4" s="147">
        <f>SUM(L5:L24)</f>
        <v>4</v>
      </c>
      <c r="M4" s="147">
        <f>SUM(M5:M24)</f>
        <v>8</v>
      </c>
      <c r="N4" s="147">
        <f>SUM(N5:N24)</f>
        <v>23</v>
      </c>
      <c r="O4" s="147"/>
      <c r="P4" s="147">
        <f>SUM(P5:P24)</f>
        <v>4</v>
      </c>
      <c r="Q4" s="147">
        <f>SUM(Q5:Q24)</f>
        <v>8</v>
      </c>
      <c r="R4" s="147">
        <f>SUM(R5:R24)</f>
        <v>28</v>
      </c>
      <c r="S4" s="147"/>
      <c r="T4" s="270"/>
    </row>
    <row r="5" spans="1:20" s="7" customFormat="1" ht="14.25" customHeight="1" x14ac:dyDescent="0.3">
      <c r="A5" s="165" t="s">
        <v>552</v>
      </c>
      <c r="B5" s="245" t="s">
        <v>553</v>
      </c>
      <c r="C5" s="128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91" t="s">
        <v>46</v>
      </c>
    </row>
    <row r="6" spans="1:20" s="7" customFormat="1" ht="14.25" customHeight="1" x14ac:dyDescent="0.3">
      <c r="A6" s="13" t="s">
        <v>554</v>
      </c>
      <c r="B6" s="246" t="s">
        <v>555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92" t="s">
        <v>46</v>
      </c>
    </row>
    <row r="7" spans="1:20" s="7" customFormat="1" ht="14.25" customHeight="1" x14ac:dyDescent="0.3">
      <c r="A7" s="13" t="s">
        <v>465</v>
      </c>
      <c r="B7" s="246" t="s">
        <v>466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92" t="s">
        <v>46</v>
      </c>
    </row>
    <row r="8" spans="1:20" s="7" customFormat="1" ht="14.25" customHeight="1" x14ac:dyDescent="0.3">
      <c r="A8" s="13"/>
      <c r="B8" s="246" t="s">
        <v>778</v>
      </c>
      <c r="C8" s="130" t="s">
        <v>9</v>
      </c>
      <c r="D8" s="36">
        <v>1</v>
      </c>
      <c r="E8" s="33">
        <v>1</v>
      </c>
      <c r="F8" s="33">
        <v>3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396" t="s">
        <v>45</v>
      </c>
    </row>
    <row r="9" spans="1:20" s="7" customFormat="1" ht="14.25" customHeight="1" x14ac:dyDescent="0.3">
      <c r="A9" s="13" t="s">
        <v>550</v>
      </c>
      <c r="B9" s="246" t="s">
        <v>551</v>
      </c>
      <c r="C9" s="130" t="s">
        <v>9</v>
      </c>
      <c r="D9" s="36">
        <v>2</v>
      </c>
      <c r="E9" s="33">
        <v>2</v>
      </c>
      <c r="F9" s="33">
        <v>6</v>
      </c>
      <c r="G9" s="53" t="s">
        <v>10</v>
      </c>
      <c r="H9" s="36"/>
      <c r="I9" s="33"/>
      <c r="J9" s="33"/>
      <c r="K9" s="53"/>
      <c r="L9" s="36"/>
      <c r="M9" s="33"/>
      <c r="N9" s="33"/>
      <c r="O9" s="53"/>
      <c r="P9" s="36"/>
      <c r="Q9" s="33"/>
      <c r="R9" s="33"/>
      <c r="S9" s="53"/>
      <c r="T9" s="92" t="s">
        <v>52</v>
      </c>
    </row>
    <row r="10" spans="1:20" s="7" customFormat="1" ht="14.25" customHeight="1" thickBot="1" x14ac:dyDescent="0.35">
      <c r="A10" s="164" t="s">
        <v>556</v>
      </c>
      <c r="B10" s="247" t="s">
        <v>557</v>
      </c>
      <c r="C10" s="143" t="s">
        <v>9</v>
      </c>
      <c r="D10" s="38">
        <v>1</v>
      </c>
      <c r="E10" s="34">
        <v>1</v>
      </c>
      <c r="F10" s="34">
        <v>3</v>
      </c>
      <c r="G10" s="56" t="s">
        <v>10</v>
      </c>
      <c r="H10" s="38"/>
      <c r="I10" s="34"/>
      <c r="J10" s="34"/>
      <c r="K10" s="56"/>
      <c r="L10" s="38"/>
      <c r="M10" s="34"/>
      <c r="N10" s="34"/>
      <c r="O10" s="56"/>
      <c r="P10" s="38"/>
      <c r="Q10" s="34"/>
      <c r="R10" s="34"/>
      <c r="S10" s="56"/>
      <c r="T10" s="93" t="s">
        <v>46</v>
      </c>
    </row>
    <row r="11" spans="1:20" s="7" customFormat="1" ht="14.25" customHeight="1" x14ac:dyDescent="0.3">
      <c r="A11" s="13" t="s">
        <v>558</v>
      </c>
      <c r="B11" s="246" t="s">
        <v>559</v>
      </c>
      <c r="C11" s="130" t="s">
        <v>9</v>
      </c>
      <c r="D11" s="36"/>
      <c r="E11" s="33"/>
      <c r="F11" s="33"/>
      <c r="G11" s="53"/>
      <c r="H11" s="36">
        <v>1</v>
      </c>
      <c r="I11" s="33">
        <v>1</v>
      </c>
      <c r="J11" s="33">
        <v>3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92" t="s">
        <v>46</v>
      </c>
    </row>
    <row r="12" spans="1:20" s="7" customFormat="1" ht="14.25" customHeight="1" x14ac:dyDescent="0.3">
      <c r="A12" s="13" t="s">
        <v>562</v>
      </c>
      <c r="B12" s="246" t="s">
        <v>278</v>
      </c>
      <c r="C12" s="130" t="s">
        <v>466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92" t="s">
        <v>46</v>
      </c>
    </row>
    <row r="13" spans="1:20" s="7" customFormat="1" ht="14.25" customHeight="1" x14ac:dyDescent="0.3">
      <c r="A13" s="13" t="s">
        <v>560</v>
      </c>
      <c r="B13" s="246" t="s">
        <v>561</v>
      </c>
      <c r="C13" s="130" t="s">
        <v>9</v>
      </c>
      <c r="D13" s="36"/>
      <c r="E13" s="33"/>
      <c r="F13" s="33"/>
      <c r="G13" s="53"/>
      <c r="H13" s="36">
        <v>1</v>
      </c>
      <c r="I13" s="33">
        <v>1</v>
      </c>
      <c r="J13" s="33">
        <v>3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92" t="s">
        <v>52</v>
      </c>
    </row>
    <row r="14" spans="1:20" s="7" customFormat="1" ht="14.25" customHeight="1" x14ac:dyDescent="0.3">
      <c r="A14" s="13" t="s">
        <v>373</v>
      </c>
      <c r="B14" s="246" t="s">
        <v>374</v>
      </c>
      <c r="C14" s="130" t="s">
        <v>9</v>
      </c>
      <c r="D14" s="36"/>
      <c r="E14" s="33"/>
      <c r="F14" s="33"/>
      <c r="G14" s="53"/>
      <c r="H14" s="36">
        <v>2</v>
      </c>
      <c r="I14" s="33">
        <v>2</v>
      </c>
      <c r="J14" s="33">
        <v>6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92" t="s">
        <v>11</v>
      </c>
    </row>
    <row r="15" spans="1:20" s="7" customFormat="1" ht="14.25" customHeight="1" thickBot="1" x14ac:dyDescent="0.35">
      <c r="A15" s="164" t="s">
        <v>563</v>
      </c>
      <c r="B15" s="247" t="s">
        <v>564</v>
      </c>
      <c r="C15" s="143" t="s">
        <v>9</v>
      </c>
      <c r="D15" s="38"/>
      <c r="E15" s="34"/>
      <c r="F15" s="34"/>
      <c r="G15" s="56"/>
      <c r="H15" s="38">
        <v>2</v>
      </c>
      <c r="I15" s="34">
        <v>2</v>
      </c>
      <c r="J15" s="34">
        <v>6</v>
      </c>
      <c r="K15" s="56" t="s">
        <v>10</v>
      </c>
      <c r="L15" s="38"/>
      <c r="M15" s="34"/>
      <c r="N15" s="34"/>
      <c r="O15" s="56"/>
      <c r="P15" s="38"/>
      <c r="Q15" s="34"/>
      <c r="R15" s="34"/>
      <c r="S15" s="56"/>
      <c r="T15" s="93" t="s">
        <v>46</v>
      </c>
    </row>
    <row r="16" spans="1:20" s="6" customFormat="1" ht="14.25" customHeight="1" x14ac:dyDescent="0.3">
      <c r="A16" s="456" t="s">
        <v>567</v>
      </c>
      <c r="B16" s="465" t="s">
        <v>568</v>
      </c>
      <c r="C16" s="399" t="s">
        <v>9</v>
      </c>
      <c r="D16" s="400"/>
      <c r="E16" s="401"/>
      <c r="F16" s="401"/>
      <c r="G16" s="402"/>
      <c r="H16" s="400"/>
      <c r="I16" s="401"/>
      <c r="J16" s="401"/>
      <c r="K16" s="402"/>
      <c r="L16" s="400">
        <v>0</v>
      </c>
      <c r="M16" s="401">
        <v>4</v>
      </c>
      <c r="N16" s="401">
        <v>6</v>
      </c>
      <c r="O16" s="402" t="s">
        <v>4</v>
      </c>
      <c r="P16" s="400"/>
      <c r="Q16" s="401"/>
      <c r="R16" s="401"/>
      <c r="S16" s="402"/>
      <c r="T16" s="428" t="s">
        <v>46</v>
      </c>
    </row>
    <row r="17" spans="1:20" s="7" customFormat="1" ht="14.25" customHeight="1" x14ac:dyDescent="0.3">
      <c r="A17" s="13" t="s">
        <v>383</v>
      </c>
      <c r="B17" s="246" t="s">
        <v>384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92" t="s">
        <v>20</v>
      </c>
    </row>
    <row r="18" spans="1:20" s="7" customFormat="1" ht="14.25" customHeight="1" x14ac:dyDescent="0.3">
      <c r="A18" s="13" t="s">
        <v>577</v>
      </c>
      <c r="B18" s="246" t="s">
        <v>578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92" t="s">
        <v>46</v>
      </c>
    </row>
    <row r="19" spans="1:20" s="7" customFormat="1" ht="14.25" customHeight="1" thickBot="1" x14ac:dyDescent="0.35">
      <c r="A19" s="164" t="s">
        <v>565</v>
      </c>
      <c r="B19" s="247" t="s">
        <v>566</v>
      </c>
      <c r="C19" s="143" t="s">
        <v>9</v>
      </c>
      <c r="D19" s="38"/>
      <c r="E19" s="34"/>
      <c r="F19" s="34"/>
      <c r="G19" s="56"/>
      <c r="H19" s="38"/>
      <c r="I19" s="34"/>
      <c r="J19" s="34"/>
      <c r="K19" s="56"/>
      <c r="L19" s="38">
        <v>2</v>
      </c>
      <c r="M19" s="34">
        <v>2</v>
      </c>
      <c r="N19" s="34">
        <v>6</v>
      </c>
      <c r="O19" s="56" t="s">
        <v>10</v>
      </c>
      <c r="P19" s="38"/>
      <c r="Q19" s="34"/>
      <c r="R19" s="34"/>
      <c r="S19" s="56"/>
      <c r="T19" s="93" t="s">
        <v>32</v>
      </c>
    </row>
    <row r="20" spans="1:20" s="6" customFormat="1" ht="14.25" customHeight="1" x14ac:dyDescent="0.3">
      <c r="A20" s="456" t="s">
        <v>583</v>
      </c>
      <c r="B20" s="465" t="s">
        <v>584</v>
      </c>
      <c r="C20" s="399" t="s">
        <v>9</v>
      </c>
      <c r="D20" s="400"/>
      <c r="E20" s="401"/>
      <c r="F20" s="401"/>
      <c r="G20" s="402"/>
      <c r="H20" s="400"/>
      <c r="I20" s="401"/>
      <c r="J20" s="401"/>
      <c r="K20" s="402"/>
      <c r="L20" s="400"/>
      <c r="M20" s="401"/>
      <c r="N20" s="401"/>
      <c r="O20" s="402"/>
      <c r="P20" s="400">
        <v>0</v>
      </c>
      <c r="Q20" s="401">
        <v>4</v>
      </c>
      <c r="R20" s="401">
        <v>6</v>
      </c>
      <c r="S20" s="402" t="s">
        <v>4</v>
      </c>
      <c r="T20" s="466" t="s">
        <v>46</v>
      </c>
    </row>
    <row r="21" spans="1:20" s="7" customFormat="1" ht="14.25" customHeight="1" x14ac:dyDescent="0.3">
      <c r="A21" s="15" t="s">
        <v>581</v>
      </c>
      <c r="B21" s="252" t="s">
        <v>582</v>
      </c>
      <c r="C21" s="144" t="s">
        <v>9</v>
      </c>
      <c r="D21" s="73"/>
      <c r="E21" s="26"/>
      <c r="F21" s="26"/>
      <c r="G21" s="75"/>
      <c r="H21" s="73"/>
      <c r="I21" s="26"/>
      <c r="J21" s="26"/>
      <c r="K21" s="75"/>
      <c r="L21" s="73"/>
      <c r="M21" s="26"/>
      <c r="N21" s="26"/>
      <c r="O21" s="75"/>
      <c r="P21" s="73">
        <v>2</v>
      </c>
      <c r="Q21" s="26">
        <v>2</v>
      </c>
      <c r="R21" s="26">
        <v>6</v>
      </c>
      <c r="S21" s="75" t="s">
        <v>10</v>
      </c>
      <c r="T21" s="94" t="s">
        <v>52</v>
      </c>
    </row>
    <row r="22" spans="1:20" s="7" customFormat="1" ht="14.25" customHeight="1" x14ac:dyDescent="0.3">
      <c r="A22" s="13" t="s">
        <v>585</v>
      </c>
      <c r="B22" s="246" t="s">
        <v>586</v>
      </c>
      <c r="C22" s="130" t="s">
        <v>9</v>
      </c>
      <c r="D22" s="37"/>
      <c r="E22" s="27"/>
      <c r="F22" s="27"/>
      <c r="G22" s="55"/>
      <c r="H22" s="37"/>
      <c r="I22" s="27"/>
      <c r="J22" s="27"/>
      <c r="K22" s="55"/>
      <c r="L22" s="37"/>
      <c r="M22" s="27"/>
      <c r="N22" s="27"/>
      <c r="O22" s="55"/>
      <c r="P22" s="37">
        <v>0</v>
      </c>
      <c r="Q22" s="27">
        <v>0</v>
      </c>
      <c r="R22" s="27">
        <v>5</v>
      </c>
      <c r="S22" s="55" t="s">
        <v>10</v>
      </c>
      <c r="T22" s="92" t="s">
        <v>46</v>
      </c>
    </row>
    <row r="23" spans="1:20" s="7" customFormat="1" ht="14.25" customHeight="1" x14ac:dyDescent="0.3">
      <c r="A23" s="13" t="s">
        <v>587</v>
      </c>
      <c r="B23" s="246" t="s">
        <v>588</v>
      </c>
      <c r="C23" s="130" t="s">
        <v>9</v>
      </c>
      <c r="D23" s="37"/>
      <c r="E23" s="27"/>
      <c r="F23" s="27"/>
      <c r="G23" s="55"/>
      <c r="H23" s="37"/>
      <c r="I23" s="27"/>
      <c r="J23" s="27"/>
      <c r="K23" s="55"/>
      <c r="L23" s="37"/>
      <c r="M23" s="27"/>
      <c r="N23" s="27"/>
      <c r="O23" s="55"/>
      <c r="P23" s="37">
        <v>0</v>
      </c>
      <c r="Q23" s="27">
        <v>0</v>
      </c>
      <c r="R23" s="27">
        <v>5</v>
      </c>
      <c r="S23" s="55" t="s">
        <v>10</v>
      </c>
      <c r="T23" s="92" t="s">
        <v>46</v>
      </c>
    </row>
    <row r="24" spans="1:20" s="7" customFormat="1" ht="14.25" customHeight="1" thickBot="1" x14ac:dyDescent="0.35">
      <c r="A24" s="164" t="s">
        <v>455</v>
      </c>
      <c r="B24" s="247" t="s">
        <v>456</v>
      </c>
      <c r="C24" s="143" t="s">
        <v>9</v>
      </c>
      <c r="D24" s="71"/>
      <c r="E24" s="68"/>
      <c r="F24" s="68"/>
      <c r="G24" s="72"/>
      <c r="H24" s="71"/>
      <c r="I24" s="68"/>
      <c r="J24" s="68"/>
      <c r="K24" s="72"/>
      <c r="L24" s="71"/>
      <c r="M24" s="68"/>
      <c r="N24" s="68"/>
      <c r="O24" s="72"/>
      <c r="P24" s="71">
        <v>2</v>
      </c>
      <c r="Q24" s="68">
        <v>2</v>
      </c>
      <c r="R24" s="68">
        <v>6</v>
      </c>
      <c r="S24" s="72" t="s">
        <v>10</v>
      </c>
      <c r="T24" s="93" t="s">
        <v>23</v>
      </c>
    </row>
    <row r="25" spans="1:20" s="7" customFormat="1" ht="14.25" customHeight="1" thickBot="1" x14ac:dyDescent="0.35">
      <c r="A25" s="1177" t="s">
        <v>781</v>
      </c>
      <c r="B25" s="1178"/>
      <c r="C25" s="1178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>
        <v>6</v>
      </c>
      <c r="O25" s="237"/>
      <c r="P25" s="167"/>
      <c r="Q25" s="167"/>
      <c r="R25" s="167">
        <v>6</v>
      </c>
      <c r="S25" s="167"/>
      <c r="T25" s="268"/>
    </row>
    <row r="26" spans="1:20" s="7" customFormat="1" ht="21" customHeight="1" x14ac:dyDescent="0.3">
      <c r="A26" s="15" t="s">
        <v>569</v>
      </c>
      <c r="B26" s="252" t="s">
        <v>570</v>
      </c>
      <c r="C26" s="89" t="s">
        <v>827</v>
      </c>
      <c r="D26" s="73"/>
      <c r="E26" s="26"/>
      <c r="F26" s="26"/>
      <c r="G26" s="75"/>
      <c r="H26" s="73"/>
      <c r="I26" s="26"/>
      <c r="J26" s="26"/>
      <c r="K26" s="75"/>
      <c r="L26" s="73">
        <v>1</v>
      </c>
      <c r="M26" s="26">
        <v>1</v>
      </c>
      <c r="N26" s="26">
        <v>3</v>
      </c>
      <c r="O26" s="75" t="s">
        <v>10</v>
      </c>
      <c r="P26" s="73"/>
      <c r="Q26" s="26"/>
      <c r="R26" s="26"/>
      <c r="S26" s="75"/>
      <c r="T26" s="94" t="s">
        <v>32</v>
      </c>
    </row>
    <row r="27" spans="1:20" s="7" customFormat="1" ht="14.25" customHeight="1" x14ac:dyDescent="0.3">
      <c r="A27" s="13" t="s">
        <v>571</v>
      </c>
      <c r="B27" s="246" t="s">
        <v>572</v>
      </c>
      <c r="C27" s="130" t="s">
        <v>9</v>
      </c>
      <c r="D27" s="36"/>
      <c r="E27" s="33"/>
      <c r="F27" s="33"/>
      <c r="G27" s="53"/>
      <c r="H27" s="36"/>
      <c r="I27" s="33"/>
      <c r="J27" s="33"/>
      <c r="K27" s="53"/>
      <c r="L27" s="49">
        <v>1</v>
      </c>
      <c r="M27" s="8">
        <v>1</v>
      </c>
      <c r="N27" s="8">
        <v>3</v>
      </c>
      <c r="O27" s="53" t="s">
        <v>10</v>
      </c>
      <c r="P27" s="36"/>
      <c r="Q27" s="33"/>
      <c r="R27" s="33"/>
      <c r="S27" s="53"/>
      <c r="T27" s="92" t="s">
        <v>52</v>
      </c>
    </row>
    <row r="28" spans="1:20" s="7" customFormat="1" ht="14.25" customHeight="1" x14ac:dyDescent="0.3">
      <c r="A28" s="13" t="s">
        <v>573</v>
      </c>
      <c r="B28" s="246" t="s">
        <v>574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92" t="s">
        <v>46</v>
      </c>
    </row>
    <row r="29" spans="1:20" s="7" customFormat="1" ht="14.25" customHeight="1" x14ac:dyDescent="0.3">
      <c r="A29" s="13" t="s">
        <v>575</v>
      </c>
      <c r="B29" s="246" t="s">
        <v>576</v>
      </c>
      <c r="C29" s="130" t="s">
        <v>9</v>
      </c>
      <c r="D29" s="36"/>
      <c r="E29" s="33"/>
      <c r="F29" s="33"/>
      <c r="G29" s="53"/>
      <c r="H29" s="36"/>
      <c r="I29" s="33"/>
      <c r="J29" s="33"/>
      <c r="K29" s="53"/>
      <c r="L29" s="36">
        <v>1</v>
      </c>
      <c r="M29" s="33">
        <v>1</v>
      </c>
      <c r="N29" s="33">
        <v>3</v>
      </c>
      <c r="O29" s="53" t="s">
        <v>10</v>
      </c>
      <c r="P29" s="36"/>
      <c r="Q29" s="33"/>
      <c r="R29" s="33"/>
      <c r="S29" s="53"/>
      <c r="T29" s="92" t="s">
        <v>46</v>
      </c>
    </row>
    <row r="30" spans="1:20" s="7" customFormat="1" ht="14.25" customHeight="1" x14ac:dyDescent="0.3">
      <c r="A30" s="356" t="s">
        <v>579</v>
      </c>
      <c r="B30" s="357" t="s">
        <v>580</v>
      </c>
      <c r="C30" s="240" t="s">
        <v>9</v>
      </c>
      <c r="D30" s="241"/>
      <c r="E30" s="242"/>
      <c r="F30" s="242"/>
      <c r="G30" s="243"/>
      <c r="H30" s="241"/>
      <c r="I30" s="242"/>
      <c r="J30" s="242"/>
      <c r="K30" s="243"/>
      <c r="L30" s="241">
        <v>1</v>
      </c>
      <c r="M30" s="242">
        <v>1</v>
      </c>
      <c r="N30" s="242">
        <v>3</v>
      </c>
      <c r="O30" s="243" t="s">
        <v>10</v>
      </c>
      <c r="P30" s="241"/>
      <c r="Q30" s="242"/>
      <c r="R30" s="242"/>
      <c r="S30" s="243"/>
      <c r="T30" s="377" t="s">
        <v>46</v>
      </c>
    </row>
    <row r="31" spans="1:20" s="7" customFormat="1" ht="14.25" customHeight="1" x14ac:dyDescent="0.3">
      <c r="A31" s="13" t="s">
        <v>589</v>
      </c>
      <c r="B31" s="246" t="s">
        <v>590</v>
      </c>
      <c r="C31" s="130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92" t="s">
        <v>46</v>
      </c>
    </row>
    <row r="32" spans="1:20" s="7" customFormat="1" ht="14.25" customHeight="1" x14ac:dyDescent="0.3">
      <c r="A32" s="13" t="s">
        <v>591</v>
      </c>
      <c r="B32" s="246" t="s">
        <v>592</v>
      </c>
      <c r="C32" s="130" t="s">
        <v>578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1</v>
      </c>
      <c r="Q32" s="33">
        <v>1</v>
      </c>
      <c r="R32" s="33">
        <v>3</v>
      </c>
      <c r="S32" s="53" t="s">
        <v>10</v>
      </c>
      <c r="T32" s="92" t="s">
        <v>52</v>
      </c>
    </row>
    <row r="33" spans="1:31" s="7" customFormat="1" ht="14.25" customHeight="1" thickBot="1" x14ac:dyDescent="0.35">
      <c r="A33" s="164" t="s">
        <v>593</v>
      </c>
      <c r="B33" s="247" t="s">
        <v>594</v>
      </c>
      <c r="C33" s="143" t="s">
        <v>9</v>
      </c>
      <c r="D33" s="38"/>
      <c r="E33" s="34"/>
      <c r="F33" s="34"/>
      <c r="G33" s="56"/>
      <c r="H33" s="38"/>
      <c r="I33" s="34"/>
      <c r="J33" s="34"/>
      <c r="K33" s="56"/>
      <c r="L33" s="38"/>
      <c r="M33" s="34"/>
      <c r="N33" s="34"/>
      <c r="O33" s="56"/>
      <c r="P33" s="38">
        <v>1</v>
      </c>
      <c r="Q33" s="34">
        <v>1</v>
      </c>
      <c r="R33" s="34">
        <v>3</v>
      </c>
      <c r="S33" s="56" t="s">
        <v>10</v>
      </c>
      <c r="T33" s="93" t="s">
        <v>46</v>
      </c>
    </row>
    <row r="34" spans="1:31" s="7" customFormat="1" ht="14.25" customHeight="1" thickBot="1" x14ac:dyDescent="0.35">
      <c r="A34" s="1196" t="s">
        <v>782</v>
      </c>
      <c r="B34" s="1197"/>
      <c r="C34" s="1197"/>
      <c r="D34" s="250"/>
      <c r="E34" s="250"/>
      <c r="F34" s="250"/>
      <c r="G34" s="250"/>
      <c r="H34" s="250"/>
      <c r="I34" s="168">
        <v>2</v>
      </c>
      <c r="J34" s="250">
        <v>3</v>
      </c>
      <c r="K34" s="250"/>
      <c r="L34" s="250"/>
      <c r="M34" s="168">
        <v>2</v>
      </c>
      <c r="N34" s="250">
        <v>3</v>
      </c>
      <c r="O34" s="250"/>
      <c r="P34" s="250"/>
      <c r="Q34" s="250"/>
      <c r="R34" s="250"/>
      <c r="S34" s="250"/>
      <c r="T34" s="272"/>
    </row>
    <row r="35" spans="1:31" s="7" customFormat="1" ht="14.25" customHeight="1" thickBot="1" x14ac:dyDescent="0.35">
      <c r="A35" s="1198" t="s">
        <v>783</v>
      </c>
      <c r="B35" s="1199"/>
      <c r="C35" s="1200"/>
      <c r="D35" s="125">
        <f>SUM(D5:D34)</f>
        <v>9</v>
      </c>
      <c r="E35" s="125">
        <f>SUM(E5:E34)</f>
        <v>9</v>
      </c>
      <c r="F35" s="125">
        <f>SUM(F4,F25,F34)</f>
        <v>27</v>
      </c>
      <c r="G35" s="126"/>
      <c r="H35" s="125">
        <f>SUM(H5:H34)</f>
        <v>8</v>
      </c>
      <c r="I35" s="125">
        <f>SUM(I5:I34)</f>
        <v>10</v>
      </c>
      <c r="J35" s="125">
        <f>SUM(J4,J25,J34)</f>
        <v>27</v>
      </c>
      <c r="K35" s="126"/>
      <c r="L35" s="125">
        <f>SUM(L5:L27,L34)</f>
        <v>6</v>
      </c>
      <c r="M35" s="125">
        <f>SUM(M5:M27,M34)</f>
        <v>12</v>
      </c>
      <c r="N35" s="125">
        <f>SUM(N4,N25,N34)</f>
        <v>32</v>
      </c>
      <c r="O35" s="126"/>
      <c r="P35" s="125">
        <f>SUM(P5:P32,P34)</f>
        <v>6</v>
      </c>
      <c r="Q35" s="125">
        <f>SUM(Q5:Q32,Q34)</f>
        <v>10</v>
      </c>
      <c r="R35" s="125">
        <f>SUM(R4,R25,R34)</f>
        <v>34</v>
      </c>
      <c r="S35" s="126"/>
      <c r="T35" s="142">
        <f>F35+J35+N35+R35</f>
        <v>120</v>
      </c>
    </row>
    <row r="37" spans="1:31" s="7" customFormat="1" x14ac:dyDescent="0.3">
      <c r="A37" s="6" t="s">
        <v>784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7" customFormat="1" x14ac:dyDescent="0.2">
      <c r="A38" s="7" t="s">
        <v>10</v>
      </c>
      <c r="B38" s="381" t="s">
        <v>819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7" customFormat="1" x14ac:dyDescent="0.2">
      <c r="A39" s="7" t="s">
        <v>4</v>
      </c>
      <c r="B39" s="381" t="s">
        <v>785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7" customFormat="1" x14ac:dyDescent="0.3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7" customFormat="1" x14ac:dyDescent="0.3">
      <c r="A41" s="7" t="s">
        <v>823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7" customFormat="1" x14ac:dyDescent="0.3">
      <c r="A42" s="7" t="s">
        <v>824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A43" s="7" t="s">
        <v>825</v>
      </c>
      <c r="B43" s="7"/>
      <c r="C43" s="3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2">
      <c r="A44" s="7" t="s">
        <v>842</v>
      </c>
    </row>
  </sheetData>
  <sortState xmlns:xlrd2="http://schemas.microsoft.com/office/spreadsheetml/2017/richdata2" ref="A21:T24">
    <sortCondition ref="B21:B24"/>
  </sortState>
  <mergeCells count="13">
    <mergeCell ref="P2:S2"/>
    <mergeCell ref="T2:T3"/>
    <mergeCell ref="A1:T1"/>
    <mergeCell ref="A34:C34"/>
    <mergeCell ref="A35:C35"/>
    <mergeCell ref="D2:G2"/>
    <mergeCell ref="H2:K2"/>
    <mergeCell ref="L2:O2"/>
    <mergeCell ref="A2:A3"/>
    <mergeCell ref="B2:B3"/>
    <mergeCell ref="C2:C3"/>
    <mergeCell ref="A4:C4"/>
    <mergeCell ref="A25:C25"/>
  </mergeCells>
  <pageMargins left="0.7" right="0.7" top="0.75" bottom="0.75" header="0.3" footer="0.3"/>
  <pageSetup paperSize="9" scale="64" orientation="landscape" r:id="rId1"/>
  <ignoredErrors>
    <ignoredError sqref="N4 R4 L35:M35 P35:Q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64B1-9FBC-4947-BEE2-5CF3B2B85A5A}">
  <dimension ref="A1:AE43"/>
  <sheetViews>
    <sheetView showGridLines="0" zoomScale="120" zoomScaleNormal="12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T16" sqref="T16"/>
    </sheetView>
  </sheetViews>
  <sheetFormatPr defaultColWidth="8.6640625" defaultRowHeight="10.199999999999999" x14ac:dyDescent="0.3"/>
  <cols>
    <col min="1" max="1" width="11.5546875" style="7" customWidth="1"/>
    <col min="2" max="2" width="40.44140625" style="7" customWidth="1"/>
    <col min="3" max="3" width="11.5546875" style="7" customWidth="1"/>
    <col min="4" max="19" width="4.5546875" style="3" customWidth="1"/>
    <col min="20" max="20" width="26.88671875" style="7" bestFit="1" customWidth="1"/>
    <col min="21" max="16384" width="8.6640625" style="7"/>
  </cols>
  <sheetData>
    <row r="1" spans="1:20" ht="41.25" customHeight="1" thickBot="1" x14ac:dyDescent="0.35">
      <c r="A1" s="1173" t="s">
        <v>793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1202"/>
    </row>
    <row r="2" spans="1:20" ht="14.25" customHeight="1" thickBot="1" x14ac:dyDescent="0.35">
      <c r="A2" s="1205" t="s">
        <v>1</v>
      </c>
      <c r="B2" s="1205" t="s">
        <v>2</v>
      </c>
      <c r="C2" s="1205" t="s">
        <v>3</v>
      </c>
      <c r="D2" s="1211" t="s">
        <v>769</v>
      </c>
      <c r="E2" s="1212"/>
      <c r="F2" s="1212"/>
      <c r="G2" s="1213"/>
      <c r="H2" s="1184" t="s">
        <v>770</v>
      </c>
      <c r="I2" s="1185"/>
      <c r="J2" s="1185"/>
      <c r="K2" s="1186"/>
      <c r="L2" s="1211" t="s">
        <v>771</v>
      </c>
      <c r="M2" s="1212"/>
      <c r="N2" s="1212"/>
      <c r="O2" s="1213"/>
      <c r="P2" s="1214" t="s">
        <v>772</v>
      </c>
      <c r="Q2" s="1215"/>
      <c r="R2" s="1215"/>
      <c r="S2" s="1216"/>
      <c r="T2" s="1225" t="s">
        <v>0</v>
      </c>
    </row>
    <row r="3" spans="1:20" ht="66.599999999999994" customHeight="1" thickBot="1" x14ac:dyDescent="0.35">
      <c r="A3" s="1224"/>
      <c r="B3" s="1224"/>
      <c r="C3" s="1224"/>
      <c r="D3" s="293" t="s">
        <v>773</v>
      </c>
      <c r="E3" s="294" t="s">
        <v>774</v>
      </c>
      <c r="F3" s="294" t="s">
        <v>775</v>
      </c>
      <c r="G3" s="289" t="s">
        <v>776</v>
      </c>
      <c r="H3" s="293" t="s">
        <v>773</v>
      </c>
      <c r="I3" s="294" t="s">
        <v>774</v>
      </c>
      <c r="J3" s="294" t="s">
        <v>775</v>
      </c>
      <c r="K3" s="289" t="s">
        <v>776</v>
      </c>
      <c r="L3" s="293" t="s">
        <v>773</v>
      </c>
      <c r="M3" s="294" t="s">
        <v>774</v>
      </c>
      <c r="N3" s="294" t="s">
        <v>775</v>
      </c>
      <c r="O3" s="289" t="s">
        <v>776</v>
      </c>
      <c r="P3" s="293" t="s">
        <v>773</v>
      </c>
      <c r="Q3" s="294" t="s">
        <v>774</v>
      </c>
      <c r="R3" s="294" t="s">
        <v>775</v>
      </c>
      <c r="S3" s="289" t="s">
        <v>776</v>
      </c>
      <c r="T3" s="1218"/>
    </row>
    <row r="4" spans="1:20" ht="15" customHeight="1" thickBot="1" x14ac:dyDescent="0.35">
      <c r="A4" s="1222" t="s">
        <v>777</v>
      </c>
      <c r="B4" s="1223"/>
      <c r="C4" s="1223"/>
      <c r="D4" s="169">
        <f>SUM(D5:D25)</f>
        <v>9</v>
      </c>
      <c r="E4" s="169">
        <f>SUM(E5:E25)</f>
        <v>9</v>
      </c>
      <c r="F4" s="169">
        <f>SUM(F5:F25)</f>
        <v>27</v>
      </c>
      <c r="G4" s="147"/>
      <c r="H4" s="169">
        <f>SUM(H5:H25)</f>
        <v>9</v>
      </c>
      <c r="I4" s="169">
        <f>SUM(I5:I25)</f>
        <v>9</v>
      </c>
      <c r="J4" s="169">
        <f>SUM(J5:J25)</f>
        <v>27</v>
      </c>
      <c r="K4" s="147"/>
      <c r="L4" s="169">
        <f>SUM(L5:L25)</f>
        <v>6</v>
      </c>
      <c r="M4" s="169">
        <f>SUM(M5:M25)</f>
        <v>10</v>
      </c>
      <c r="N4" s="169">
        <f>SUM(N5:N25)</f>
        <v>29</v>
      </c>
      <c r="O4" s="147"/>
      <c r="P4" s="169">
        <f>SUM(P5:P25)</f>
        <v>1</v>
      </c>
      <c r="Q4" s="169">
        <f>SUM(Q5:Q25)</f>
        <v>5</v>
      </c>
      <c r="R4" s="169">
        <f>SUM(R5:R25)</f>
        <v>19</v>
      </c>
      <c r="S4" s="169"/>
      <c r="T4" s="251"/>
    </row>
    <row r="5" spans="1:20" ht="15" customHeight="1" x14ac:dyDescent="0.3">
      <c r="A5" s="170" t="s">
        <v>469</v>
      </c>
      <c r="B5" s="40" t="s">
        <v>470</v>
      </c>
      <c r="C5" s="128" t="s">
        <v>9</v>
      </c>
      <c r="D5" s="35">
        <v>1</v>
      </c>
      <c r="E5" s="31">
        <v>1</v>
      </c>
      <c r="F5" s="31">
        <v>3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65</v>
      </c>
    </row>
    <row r="6" spans="1:20" ht="15" customHeight="1" x14ac:dyDescent="0.3">
      <c r="A6" s="315" t="s">
        <v>373</v>
      </c>
      <c r="B6" s="238" t="s">
        <v>374</v>
      </c>
      <c r="C6" s="240" t="s">
        <v>9</v>
      </c>
      <c r="D6" s="353">
        <v>2</v>
      </c>
      <c r="E6" s="354">
        <v>2</v>
      </c>
      <c r="F6" s="354">
        <v>6</v>
      </c>
      <c r="G6" s="355" t="s">
        <v>10</v>
      </c>
      <c r="H6" s="353"/>
      <c r="I6" s="354"/>
      <c r="J6" s="354"/>
      <c r="K6" s="355"/>
      <c r="L6" s="353"/>
      <c r="M6" s="354"/>
      <c r="N6" s="354"/>
      <c r="O6" s="355"/>
      <c r="P6" s="353"/>
      <c r="Q6" s="354"/>
      <c r="R6" s="354"/>
      <c r="S6" s="355"/>
      <c r="T6" s="238" t="s">
        <v>11</v>
      </c>
    </row>
    <row r="7" spans="1:20" ht="15" customHeight="1" x14ac:dyDescent="0.3">
      <c r="A7" s="155" t="s">
        <v>629</v>
      </c>
      <c r="B7" s="21" t="s">
        <v>630</v>
      </c>
      <c r="C7" s="144" t="s">
        <v>9</v>
      </c>
      <c r="D7" s="49">
        <v>1</v>
      </c>
      <c r="E7" s="8">
        <v>1</v>
      </c>
      <c r="F7" s="8">
        <v>3</v>
      </c>
      <c r="G7" s="61" t="s">
        <v>10</v>
      </c>
      <c r="H7" s="49"/>
      <c r="I7" s="8"/>
      <c r="J7" s="8"/>
      <c r="K7" s="61"/>
      <c r="L7" s="49"/>
      <c r="M7" s="8"/>
      <c r="N7" s="8"/>
      <c r="O7" s="61"/>
      <c r="P7" s="49"/>
      <c r="Q7" s="8"/>
      <c r="R7" s="8"/>
      <c r="S7" s="61"/>
      <c r="T7" s="21" t="s">
        <v>20</v>
      </c>
    </row>
    <row r="8" spans="1:20" ht="15" customHeight="1" x14ac:dyDescent="0.3">
      <c r="A8" s="315" t="s">
        <v>455</v>
      </c>
      <c r="B8" s="238" t="s">
        <v>456</v>
      </c>
      <c r="C8" s="240" t="s">
        <v>9</v>
      </c>
      <c r="D8" s="353">
        <v>2</v>
      </c>
      <c r="E8" s="354">
        <v>2</v>
      </c>
      <c r="F8" s="354">
        <v>6</v>
      </c>
      <c r="G8" s="355" t="s">
        <v>10</v>
      </c>
      <c r="H8" s="241"/>
      <c r="I8" s="242"/>
      <c r="J8" s="242"/>
      <c r="K8" s="243"/>
      <c r="L8" s="241"/>
      <c r="M8" s="242"/>
      <c r="N8" s="242"/>
      <c r="O8" s="243"/>
      <c r="P8" s="241"/>
      <c r="Q8" s="242"/>
      <c r="R8" s="242"/>
      <c r="S8" s="243"/>
      <c r="T8" s="238" t="s">
        <v>23</v>
      </c>
    </row>
    <row r="9" spans="1:20" ht="15" customHeight="1" x14ac:dyDescent="0.3">
      <c r="A9" s="155" t="s">
        <v>463</v>
      </c>
      <c r="B9" s="21" t="s">
        <v>464</v>
      </c>
      <c r="C9" s="144" t="s">
        <v>9</v>
      </c>
      <c r="D9" s="49">
        <v>2</v>
      </c>
      <c r="E9" s="8">
        <v>2</v>
      </c>
      <c r="F9" s="8">
        <v>6</v>
      </c>
      <c r="G9" s="61" t="s">
        <v>10</v>
      </c>
      <c r="H9" s="49"/>
      <c r="I9" s="8"/>
      <c r="J9" s="8"/>
      <c r="K9" s="61"/>
      <c r="L9" s="49"/>
      <c r="M9" s="8"/>
      <c r="N9" s="8"/>
      <c r="O9" s="61"/>
      <c r="P9" s="49"/>
      <c r="Q9" s="8"/>
      <c r="R9" s="8"/>
      <c r="S9" s="61"/>
      <c r="T9" s="21" t="s">
        <v>49</v>
      </c>
    </row>
    <row r="10" spans="1:20" ht="15" customHeight="1" x14ac:dyDescent="0.3">
      <c r="A10" s="153"/>
      <c r="B10" s="42" t="s">
        <v>778</v>
      </c>
      <c r="C10" s="143" t="s">
        <v>9</v>
      </c>
      <c r="D10" s="38">
        <v>1</v>
      </c>
      <c r="E10" s="34">
        <v>1</v>
      </c>
      <c r="F10" s="34">
        <v>3</v>
      </c>
      <c r="G10" s="53" t="s">
        <v>10</v>
      </c>
      <c r="H10" s="38"/>
      <c r="I10" s="34"/>
      <c r="J10" s="34"/>
      <c r="K10" s="56"/>
      <c r="L10" s="38"/>
      <c r="M10" s="34"/>
      <c r="N10" s="34"/>
      <c r="O10" s="56"/>
      <c r="P10" s="38"/>
      <c r="Q10" s="34"/>
      <c r="R10" s="34"/>
      <c r="S10" s="56"/>
      <c r="T10" s="42" t="s">
        <v>45</v>
      </c>
    </row>
    <row r="11" spans="1:20" ht="15" customHeight="1" x14ac:dyDescent="0.3">
      <c r="A11" s="127" t="s">
        <v>666</v>
      </c>
      <c r="B11" s="40" t="s">
        <v>667</v>
      </c>
      <c r="C11" s="128" t="s">
        <v>9</v>
      </c>
      <c r="D11" s="74"/>
      <c r="E11" s="69"/>
      <c r="F11" s="69"/>
      <c r="G11" s="76"/>
      <c r="H11" s="74">
        <v>1</v>
      </c>
      <c r="I11" s="69">
        <v>1</v>
      </c>
      <c r="J11" s="69">
        <v>3</v>
      </c>
      <c r="K11" s="76" t="s">
        <v>10</v>
      </c>
      <c r="L11" s="74"/>
      <c r="M11" s="69"/>
      <c r="N11" s="69"/>
      <c r="O11" s="76"/>
      <c r="P11" s="74"/>
      <c r="Q11" s="69"/>
      <c r="R11" s="69"/>
      <c r="S11" s="76"/>
      <c r="T11" s="40" t="s">
        <v>49</v>
      </c>
    </row>
    <row r="12" spans="1:20" ht="15" customHeight="1" x14ac:dyDescent="0.3">
      <c r="A12" s="129" t="s">
        <v>465</v>
      </c>
      <c r="B12" s="22" t="s">
        <v>466</v>
      </c>
      <c r="C12" s="130" t="s">
        <v>9</v>
      </c>
      <c r="D12" s="37"/>
      <c r="E12" s="27"/>
      <c r="F12" s="27"/>
      <c r="G12" s="55"/>
      <c r="H12" s="37">
        <v>2</v>
      </c>
      <c r="I12" s="27">
        <v>2</v>
      </c>
      <c r="J12" s="27">
        <v>6</v>
      </c>
      <c r="K12" s="55" t="s">
        <v>10</v>
      </c>
      <c r="L12" s="37"/>
      <c r="M12" s="27"/>
      <c r="N12" s="27"/>
      <c r="O12" s="55"/>
      <c r="P12" s="37"/>
      <c r="Q12" s="27"/>
      <c r="R12" s="27"/>
      <c r="S12" s="55"/>
      <c r="T12" s="22" t="s">
        <v>46</v>
      </c>
    </row>
    <row r="13" spans="1:20" ht="15" customHeight="1" x14ac:dyDescent="0.3">
      <c r="A13" s="129" t="s">
        <v>668</v>
      </c>
      <c r="B13" s="22" t="s">
        <v>669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22" t="s">
        <v>49</v>
      </c>
    </row>
    <row r="14" spans="1:20" ht="15" customHeight="1" x14ac:dyDescent="0.3">
      <c r="A14" s="129" t="s">
        <v>676</v>
      </c>
      <c r="B14" s="22" t="s">
        <v>677</v>
      </c>
      <c r="C14" s="130" t="s">
        <v>9</v>
      </c>
      <c r="D14" s="36"/>
      <c r="E14" s="33"/>
      <c r="F14" s="33"/>
      <c r="G14" s="53"/>
      <c r="H14" s="36">
        <v>2</v>
      </c>
      <c r="I14" s="33">
        <v>2</v>
      </c>
      <c r="J14" s="33">
        <v>6</v>
      </c>
      <c r="K14" s="53" t="s">
        <v>10</v>
      </c>
      <c r="L14" s="36"/>
      <c r="M14" s="33"/>
      <c r="N14" s="33"/>
      <c r="O14" s="53"/>
      <c r="P14" s="36"/>
      <c r="Q14" s="33"/>
      <c r="R14" s="33"/>
      <c r="S14" s="53"/>
      <c r="T14" s="22" t="s">
        <v>49</v>
      </c>
    </row>
    <row r="15" spans="1:20" ht="15" customHeight="1" thickBot="1" x14ac:dyDescent="0.35">
      <c r="A15" s="393" t="s">
        <v>664</v>
      </c>
      <c r="B15" s="394" t="s">
        <v>665</v>
      </c>
      <c r="C15" s="395" t="s">
        <v>9</v>
      </c>
      <c r="D15" s="380"/>
      <c r="E15" s="378"/>
      <c r="F15" s="378"/>
      <c r="G15" s="379"/>
      <c r="H15" s="380">
        <v>2</v>
      </c>
      <c r="I15" s="378">
        <v>2</v>
      </c>
      <c r="J15" s="378">
        <v>6</v>
      </c>
      <c r="K15" s="379" t="s">
        <v>10</v>
      </c>
      <c r="L15" s="380"/>
      <c r="M15" s="378"/>
      <c r="N15" s="378"/>
      <c r="O15" s="379"/>
      <c r="P15" s="380"/>
      <c r="Q15" s="378"/>
      <c r="R15" s="378"/>
      <c r="S15" s="379"/>
      <c r="T15" s="394" t="s">
        <v>49</v>
      </c>
    </row>
    <row r="16" spans="1:20" ht="15" customHeight="1" x14ac:dyDescent="0.3">
      <c r="A16" s="467" t="s">
        <v>672</v>
      </c>
      <c r="B16" s="468" t="s">
        <v>673</v>
      </c>
      <c r="C16" s="422" t="s">
        <v>9</v>
      </c>
      <c r="D16" s="469"/>
      <c r="E16" s="470"/>
      <c r="F16" s="470"/>
      <c r="G16" s="471"/>
      <c r="H16" s="469"/>
      <c r="I16" s="470"/>
      <c r="J16" s="470"/>
      <c r="K16" s="471"/>
      <c r="L16" s="469">
        <v>0</v>
      </c>
      <c r="M16" s="470">
        <v>4</v>
      </c>
      <c r="N16" s="470">
        <v>6</v>
      </c>
      <c r="O16" s="471" t="s">
        <v>4</v>
      </c>
      <c r="P16" s="469"/>
      <c r="Q16" s="470"/>
      <c r="R16" s="470"/>
      <c r="S16" s="471"/>
      <c r="T16" s="421" t="s">
        <v>49</v>
      </c>
    </row>
    <row r="17" spans="1:20" ht="15" customHeight="1" x14ac:dyDescent="0.3">
      <c r="A17" s="129" t="s">
        <v>383</v>
      </c>
      <c r="B17" s="22" t="s">
        <v>384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22" t="s">
        <v>20</v>
      </c>
    </row>
    <row r="18" spans="1:20" ht="15" customHeight="1" x14ac:dyDescent="0.3">
      <c r="A18" s="129" t="s">
        <v>674</v>
      </c>
      <c r="B18" s="22" t="s">
        <v>675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22" t="s">
        <v>49</v>
      </c>
    </row>
    <row r="19" spans="1:20" ht="15" customHeight="1" x14ac:dyDescent="0.3">
      <c r="A19" s="129" t="s">
        <v>670</v>
      </c>
      <c r="B19" s="22" t="s">
        <v>671</v>
      </c>
      <c r="C19" s="130" t="s">
        <v>9</v>
      </c>
      <c r="D19" s="36"/>
      <c r="E19" s="33"/>
      <c r="F19" s="33"/>
      <c r="G19" s="53"/>
      <c r="H19" s="36"/>
      <c r="I19" s="33"/>
      <c r="J19" s="33"/>
      <c r="K19" s="53"/>
      <c r="L19" s="36">
        <v>1</v>
      </c>
      <c r="M19" s="33">
        <v>1</v>
      </c>
      <c r="N19" s="33">
        <v>3</v>
      </c>
      <c r="O19" s="53" t="s">
        <v>10</v>
      </c>
      <c r="P19" s="36"/>
      <c r="Q19" s="33"/>
      <c r="R19" s="33"/>
      <c r="S19" s="53"/>
      <c r="T19" s="22" t="s">
        <v>49</v>
      </c>
    </row>
    <row r="20" spans="1:20" ht="15" customHeight="1" x14ac:dyDescent="0.3">
      <c r="A20" s="315" t="s">
        <v>678</v>
      </c>
      <c r="B20" s="238" t="s">
        <v>679</v>
      </c>
      <c r="C20" s="240" t="s">
        <v>9</v>
      </c>
      <c r="D20" s="241"/>
      <c r="E20" s="242"/>
      <c r="F20" s="242"/>
      <c r="G20" s="243"/>
      <c r="H20" s="241"/>
      <c r="I20" s="242"/>
      <c r="J20" s="242"/>
      <c r="K20" s="243"/>
      <c r="L20" s="241">
        <v>2</v>
      </c>
      <c r="M20" s="242">
        <v>2</v>
      </c>
      <c r="N20" s="242">
        <v>6</v>
      </c>
      <c r="O20" s="243" t="s">
        <v>10</v>
      </c>
      <c r="P20" s="241"/>
      <c r="Q20" s="242"/>
      <c r="R20" s="242"/>
      <c r="S20" s="243"/>
      <c r="T20" s="238" t="s">
        <v>49</v>
      </c>
    </row>
    <row r="21" spans="1:20" ht="15" customHeight="1" thickBot="1" x14ac:dyDescent="0.35">
      <c r="A21" s="281"/>
      <c r="B21" s="24" t="s">
        <v>794</v>
      </c>
      <c r="C21" s="352" t="s">
        <v>9</v>
      </c>
      <c r="D21" s="57"/>
      <c r="E21" s="58"/>
      <c r="F21" s="58"/>
      <c r="G21" s="59"/>
      <c r="H21" s="57"/>
      <c r="I21" s="58"/>
      <c r="J21" s="58"/>
      <c r="K21" s="59"/>
      <c r="L21" s="57">
        <v>1</v>
      </c>
      <c r="M21" s="58">
        <v>1</v>
      </c>
      <c r="N21" s="58">
        <v>3</v>
      </c>
      <c r="O21" s="59" t="s">
        <v>10</v>
      </c>
      <c r="P21" s="57"/>
      <c r="Q21" s="58"/>
      <c r="R21" s="58"/>
      <c r="S21" s="59"/>
      <c r="T21" s="24" t="s">
        <v>45</v>
      </c>
    </row>
    <row r="22" spans="1:20" s="6" customFormat="1" ht="15" customHeight="1" x14ac:dyDescent="0.3">
      <c r="A22" s="472" t="s">
        <v>680</v>
      </c>
      <c r="B22" s="473" t="s">
        <v>681</v>
      </c>
      <c r="C22" s="399" t="s">
        <v>9</v>
      </c>
      <c r="D22" s="400"/>
      <c r="E22" s="401"/>
      <c r="F22" s="401"/>
      <c r="G22" s="402"/>
      <c r="H22" s="400"/>
      <c r="I22" s="401"/>
      <c r="J22" s="401"/>
      <c r="K22" s="402"/>
      <c r="L22" s="400"/>
      <c r="M22" s="401"/>
      <c r="N22" s="401"/>
      <c r="O22" s="402"/>
      <c r="P22" s="400">
        <v>0</v>
      </c>
      <c r="Q22" s="401">
        <v>4</v>
      </c>
      <c r="R22" s="401">
        <v>6</v>
      </c>
      <c r="S22" s="402" t="s">
        <v>4</v>
      </c>
      <c r="T22" s="398" t="s">
        <v>49</v>
      </c>
    </row>
    <row r="23" spans="1:20" ht="15" customHeight="1" x14ac:dyDescent="0.3">
      <c r="A23" s="155" t="s">
        <v>682</v>
      </c>
      <c r="B23" s="21" t="s">
        <v>683</v>
      </c>
      <c r="C23" s="144" t="s">
        <v>9</v>
      </c>
      <c r="D23" s="73"/>
      <c r="E23" s="26"/>
      <c r="F23" s="26"/>
      <c r="G23" s="75"/>
      <c r="H23" s="73"/>
      <c r="I23" s="26"/>
      <c r="J23" s="26"/>
      <c r="K23" s="75"/>
      <c r="L23" s="73"/>
      <c r="M23" s="26"/>
      <c r="N23" s="26"/>
      <c r="O23" s="75"/>
      <c r="P23" s="73">
        <v>0</v>
      </c>
      <c r="Q23" s="26">
        <v>0</v>
      </c>
      <c r="R23" s="26">
        <v>5</v>
      </c>
      <c r="S23" s="75" t="s">
        <v>10</v>
      </c>
      <c r="T23" s="21" t="s">
        <v>49</v>
      </c>
    </row>
    <row r="24" spans="1:20" ht="15" customHeight="1" x14ac:dyDescent="0.3">
      <c r="A24" s="129" t="s">
        <v>684</v>
      </c>
      <c r="B24" s="22" t="s">
        <v>685</v>
      </c>
      <c r="C24" s="130" t="s">
        <v>9</v>
      </c>
      <c r="D24" s="37"/>
      <c r="E24" s="27"/>
      <c r="F24" s="27"/>
      <c r="G24" s="55"/>
      <c r="H24" s="37"/>
      <c r="I24" s="27"/>
      <c r="J24" s="27"/>
      <c r="K24" s="55"/>
      <c r="L24" s="37"/>
      <c r="M24" s="27"/>
      <c r="N24" s="27"/>
      <c r="O24" s="55"/>
      <c r="P24" s="37">
        <v>0</v>
      </c>
      <c r="Q24" s="27">
        <v>0</v>
      </c>
      <c r="R24" s="27">
        <v>5</v>
      </c>
      <c r="S24" s="55" t="s">
        <v>10</v>
      </c>
      <c r="T24" s="22" t="s">
        <v>49</v>
      </c>
    </row>
    <row r="25" spans="1:20" ht="15" customHeight="1" thickBot="1" x14ac:dyDescent="0.35">
      <c r="A25" s="129" t="s">
        <v>696</v>
      </c>
      <c r="B25" s="22" t="s">
        <v>697</v>
      </c>
      <c r="C25" s="130" t="s">
        <v>9</v>
      </c>
      <c r="D25" s="77"/>
      <c r="E25" s="32"/>
      <c r="F25" s="32"/>
      <c r="G25" s="78"/>
      <c r="H25" s="77"/>
      <c r="I25" s="32"/>
      <c r="J25" s="32"/>
      <c r="K25" s="78"/>
      <c r="L25" s="77"/>
      <c r="M25" s="32"/>
      <c r="N25" s="32"/>
      <c r="O25" s="78"/>
      <c r="P25" s="77">
        <v>1</v>
      </c>
      <c r="Q25" s="32">
        <v>1</v>
      </c>
      <c r="R25" s="32">
        <v>3</v>
      </c>
      <c r="S25" s="78" t="s">
        <v>10</v>
      </c>
      <c r="T25" s="41" t="s">
        <v>49</v>
      </c>
    </row>
    <row r="26" spans="1:20" ht="15" customHeight="1" thickBot="1" x14ac:dyDescent="0.35">
      <c r="A26" s="1177" t="s">
        <v>781</v>
      </c>
      <c r="B26" s="1178"/>
      <c r="C26" s="1178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>
        <v>12</v>
      </c>
      <c r="S26" s="172"/>
      <c r="T26" s="236"/>
    </row>
    <row r="27" spans="1:20" ht="15" customHeight="1" x14ac:dyDescent="0.3">
      <c r="A27" s="127" t="s">
        <v>686</v>
      </c>
      <c r="B27" s="40" t="s">
        <v>687</v>
      </c>
      <c r="C27" s="128" t="s">
        <v>9</v>
      </c>
      <c r="D27" s="35"/>
      <c r="E27" s="31"/>
      <c r="F27" s="31"/>
      <c r="G27" s="54"/>
      <c r="H27" s="35"/>
      <c r="I27" s="31"/>
      <c r="J27" s="31"/>
      <c r="K27" s="54"/>
      <c r="L27" s="35"/>
      <c r="M27" s="31"/>
      <c r="N27" s="31"/>
      <c r="O27" s="54"/>
      <c r="P27" s="35">
        <v>1</v>
      </c>
      <c r="Q27" s="31">
        <v>1</v>
      </c>
      <c r="R27" s="31">
        <v>3</v>
      </c>
      <c r="S27" s="54" t="s">
        <v>10</v>
      </c>
      <c r="T27" s="40" t="s">
        <v>49</v>
      </c>
    </row>
    <row r="28" spans="1:20" ht="15" customHeight="1" x14ac:dyDescent="0.3">
      <c r="A28" s="129" t="s">
        <v>688</v>
      </c>
      <c r="B28" s="22" t="s">
        <v>689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/>
      <c r="M28" s="33"/>
      <c r="N28" s="33"/>
      <c r="O28" s="53"/>
      <c r="P28" s="36">
        <v>1</v>
      </c>
      <c r="Q28" s="33">
        <v>1</v>
      </c>
      <c r="R28" s="33">
        <v>3</v>
      </c>
      <c r="S28" s="53" t="s">
        <v>10</v>
      </c>
      <c r="T28" s="22" t="s">
        <v>49</v>
      </c>
    </row>
    <row r="29" spans="1:20" ht="15" customHeight="1" x14ac:dyDescent="0.3">
      <c r="A29" s="129" t="s">
        <v>690</v>
      </c>
      <c r="B29" s="22" t="s">
        <v>691</v>
      </c>
      <c r="C29" s="130" t="s">
        <v>9</v>
      </c>
      <c r="D29" s="36"/>
      <c r="E29" s="33"/>
      <c r="F29" s="33"/>
      <c r="G29" s="53"/>
      <c r="H29" s="36"/>
      <c r="I29" s="33"/>
      <c r="J29" s="33"/>
      <c r="K29" s="53"/>
      <c r="L29" s="36"/>
      <c r="M29" s="33"/>
      <c r="N29" s="33"/>
      <c r="O29" s="53"/>
      <c r="P29" s="36">
        <v>1</v>
      </c>
      <c r="Q29" s="33">
        <v>1</v>
      </c>
      <c r="R29" s="33">
        <v>3</v>
      </c>
      <c r="S29" s="53" t="s">
        <v>10</v>
      </c>
      <c r="T29" s="22" t="s">
        <v>49</v>
      </c>
    </row>
    <row r="30" spans="1:20" ht="15" customHeight="1" x14ac:dyDescent="0.3">
      <c r="A30" s="129" t="s">
        <v>692</v>
      </c>
      <c r="B30" s="22" t="s">
        <v>693</v>
      </c>
      <c r="C30" s="130" t="s">
        <v>9</v>
      </c>
      <c r="D30" s="36"/>
      <c r="E30" s="33"/>
      <c r="F30" s="33"/>
      <c r="G30" s="53"/>
      <c r="H30" s="36"/>
      <c r="I30" s="33"/>
      <c r="J30" s="33"/>
      <c r="K30" s="53"/>
      <c r="L30" s="36"/>
      <c r="M30" s="33"/>
      <c r="N30" s="33"/>
      <c r="O30" s="53"/>
      <c r="P30" s="36">
        <v>1</v>
      </c>
      <c r="Q30" s="33">
        <v>1</v>
      </c>
      <c r="R30" s="33">
        <v>3</v>
      </c>
      <c r="S30" s="53" t="s">
        <v>10</v>
      </c>
      <c r="T30" s="22" t="s">
        <v>49</v>
      </c>
    </row>
    <row r="31" spans="1:20" ht="15" customHeight="1" x14ac:dyDescent="0.3">
      <c r="A31" s="129" t="s">
        <v>694</v>
      </c>
      <c r="B31" s="22" t="s">
        <v>695</v>
      </c>
      <c r="C31" s="130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22" t="s">
        <v>49</v>
      </c>
    </row>
    <row r="32" spans="1:20" ht="15" customHeight="1" x14ac:dyDescent="0.3">
      <c r="A32" s="129" t="s">
        <v>698</v>
      </c>
      <c r="B32" s="22" t="s">
        <v>699</v>
      </c>
      <c r="C32" s="130" t="s">
        <v>9</v>
      </c>
      <c r="D32" s="36"/>
      <c r="E32" s="33"/>
      <c r="F32" s="33"/>
      <c r="G32" s="53"/>
      <c r="H32" s="36"/>
      <c r="I32" s="33"/>
      <c r="J32" s="33"/>
      <c r="K32" s="53"/>
      <c r="L32" s="36"/>
      <c r="M32" s="33"/>
      <c r="N32" s="33"/>
      <c r="O32" s="53"/>
      <c r="P32" s="36">
        <v>1</v>
      </c>
      <c r="Q32" s="33">
        <v>1</v>
      </c>
      <c r="R32" s="33">
        <v>3</v>
      </c>
      <c r="S32" s="53" t="s">
        <v>10</v>
      </c>
      <c r="T32" s="22" t="s">
        <v>49</v>
      </c>
    </row>
    <row r="33" spans="1:31" ht="15" customHeight="1" thickBot="1" x14ac:dyDescent="0.35">
      <c r="A33" s="153" t="s">
        <v>700</v>
      </c>
      <c r="B33" s="42" t="s">
        <v>701</v>
      </c>
      <c r="C33" s="143" t="s">
        <v>9</v>
      </c>
      <c r="D33" s="38"/>
      <c r="E33" s="34"/>
      <c r="F33" s="34"/>
      <c r="G33" s="56"/>
      <c r="H33" s="38"/>
      <c r="I33" s="34"/>
      <c r="J33" s="34"/>
      <c r="K33" s="56"/>
      <c r="L33" s="38"/>
      <c r="M33" s="34"/>
      <c r="N33" s="34"/>
      <c r="O33" s="56"/>
      <c r="P33" s="38">
        <v>1</v>
      </c>
      <c r="Q33" s="34">
        <v>1</v>
      </c>
      <c r="R33" s="34">
        <v>3</v>
      </c>
      <c r="S33" s="56" t="s">
        <v>10</v>
      </c>
      <c r="T33" s="42" t="s">
        <v>49</v>
      </c>
    </row>
    <row r="34" spans="1:31" ht="15" customHeight="1" thickBot="1" x14ac:dyDescent="0.35">
      <c r="A34" s="1220" t="s">
        <v>782</v>
      </c>
      <c r="B34" s="1221"/>
      <c r="C34" s="1221"/>
      <c r="D34" s="167"/>
      <c r="E34" s="167"/>
      <c r="F34" s="167"/>
      <c r="G34" s="167"/>
      <c r="H34" s="167"/>
      <c r="I34" s="167"/>
      <c r="J34" s="167"/>
      <c r="K34" s="167"/>
      <c r="L34" s="168"/>
      <c r="M34" s="168">
        <v>2</v>
      </c>
      <c r="N34" s="167">
        <v>3</v>
      </c>
      <c r="O34" s="167"/>
      <c r="P34" s="168"/>
      <c r="Q34" s="168">
        <v>2</v>
      </c>
      <c r="R34" s="167">
        <v>3</v>
      </c>
      <c r="S34" s="167"/>
      <c r="T34" s="236"/>
    </row>
    <row r="35" spans="1:31" ht="15" customHeight="1" thickBot="1" x14ac:dyDescent="0.35">
      <c r="A35" s="1199" t="s">
        <v>783</v>
      </c>
      <c r="B35" s="1199"/>
      <c r="C35" s="1200"/>
      <c r="D35" s="173">
        <f>SUM(D5:D34)</f>
        <v>9</v>
      </c>
      <c r="E35" s="174">
        <f>SUM(E5:E34)</f>
        <v>9</v>
      </c>
      <c r="F35" s="174">
        <f>SUM(F4,F26,F34)</f>
        <v>27</v>
      </c>
      <c r="G35" s="175"/>
      <c r="H35" s="174">
        <f>SUM(H5:H34)</f>
        <v>9</v>
      </c>
      <c r="I35" s="174">
        <f>SUM(I5:I34)</f>
        <v>9</v>
      </c>
      <c r="J35" s="174">
        <f>SUM(J4,J26,J34)</f>
        <v>27</v>
      </c>
      <c r="K35" s="175"/>
      <c r="L35" s="174">
        <f>SUM(L5:L34)</f>
        <v>6</v>
      </c>
      <c r="M35" s="174">
        <f t="shared" ref="M35" si="0">SUM(M5:M34)</f>
        <v>12</v>
      </c>
      <c r="N35" s="174">
        <f>SUM(N4,N26,N34)</f>
        <v>32</v>
      </c>
      <c r="O35" s="175"/>
      <c r="P35" s="174">
        <f>SUM(P34,P26:P30,P5:P25)</f>
        <v>5</v>
      </c>
      <c r="Q35" s="174">
        <f>SUM(Q34,Q26:Q30,Q5:Q25)</f>
        <v>11</v>
      </c>
      <c r="R35" s="174">
        <f>SUM(R4,R26,R34)</f>
        <v>34</v>
      </c>
      <c r="S35" s="175"/>
      <c r="T35" s="142">
        <f>F35+J35+N35+R35</f>
        <v>120</v>
      </c>
    </row>
    <row r="36" spans="1:31" ht="12" customHeight="1" x14ac:dyDescent="0.3"/>
    <row r="37" spans="1:31" x14ac:dyDescent="0.3">
      <c r="A37" s="6" t="s">
        <v>784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7" t="s">
        <v>10</v>
      </c>
      <c r="B38" s="381" t="s">
        <v>819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7" t="s">
        <v>4</v>
      </c>
      <c r="B39" s="381" t="s">
        <v>785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3"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3">
      <c r="A41" s="7" t="s">
        <v>821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3">
      <c r="A42" s="7" t="s">
        <v>820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3">
      <c r="A43" s="7" t="s">
        <v>842</v>
      </c>
    </row>
  </sheetData>
  <sortState xmlns:xlrd2="http://schemas.microsoft.com/office/spreadsheetml/2017/richdata2" ref="A27:U33">
    <sortCondition ref="C27:C33"/>
  </sortState>
  <mergeCells count="13">
    <mergeCell ref="A1:T1"/>
    <mergeCell ref="D2:G2"/>
    <mergeCell ref="H2:K2"/>
    <mergeCell ref="L2:O2"/>
    <mergeCell ref="P2:S2"/>
    <mergeCell ref="T2:T3"/>
    <mergeCell ref="A34:C34"/>
    <mergeCell ref="A35:C35"/>
    <mergeCell ref="A4:C4"/>
    <mergeCell ref="A26:C26"/>
    <mergeCell ref="A2:A3"/>
    <mergeCell ref="B2:B3"/>
    <mergeCell ref="C2:C3"/>
  </mergeCells>
  <pageMargins left="0.7" right="0.7" top="0.75" bottom="0.75" header="0.3" footer="0.3"/>
  <pageSetup paperSize="9" scale="68" orientation="landscape" r:id="rId1"/>
  <ignoredErrors>
    <ignoredError sqref="R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BC04-7C1B-4604-A864-BF11EB5A3DAB}">
  <dimension ref="A1:AE41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8.6640625" defaultRowHeight="10.199999999999999" x14ac:dyDescent="0.2"/>
  <cols>
    <col min="1" max="1" width="11.5546875" style="1" customWidth="1"/>
    <col min="2" max="2" width="36.44140625" style="5" customWidth="1"/>
    <col min="3" max="3" width="11.5546875" style="1" customWidth="1"/>
    <col min="4" max="19" width="4.5546875" style="1" customWidth="1"/>
    <col min="20" max="20" width="28.44140625" style="1" customWidth="1"/>
    <col min="21" max="16384" width="8.6640625" style="1"/>
  </cols>
  <sheetData>
    <row r="1" spans="1:20" ht="39" customHeight="1" thickBot="1" x14ac:dyDescent="0.25">
      <c r="A1" s="1236" t="s">
        <v>843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1237"/>
      <c r="O1" s="1237"/>
      <c r="P1" s="1237"/>
      <c r="Q1" s="1237"/>
      <c r="R1" s="1237"/>
      <c r="S1" s="1237"/>
      <c r="T1" s="1238"/>
    </row>
    <row r="2" spans="1:20" ht="13.5" customHeight="1" thickBot="1" x14ac:dyDescent="0.25">
      <c r="A2" s="1239" t="s">
        <v>1</v>
      </c>
      <c r="B2" s="1241" t="s">
        <v>2</v>
      </c>
      <c r="C2" s="1239" t="s">
        <v>3</v>
      </c>
      <c r="D2" s="1227" t="s">
        <v>769</v>
      </c>
      <c r="E2" s="1228"/>
      <c r="F2" s="1228"/>
      <c r="G2" s="1229"/>
      <c r="H2" s="1184" t="s">
        <v>770</v>
      </c>
      <c r="I2" s="1185"/>
      <c r="J2" s="1185"/>
      <c r="K2" s="1186"/>
      <c r="L2" s="1230" t="s">
        <v>771</v>
      </c>
      <c r="M2" s="1228"/>
      <c r="N2" s="1228"/>
      <c r="O2" s="1229"/>
      <c r="P2" s="1233" t="s">
        <v>772</v>
      </c>
      <c r="Q2" s="1234"/>
      <c r="R2" s="1234"/>
      <c r="S2" s="1235"/>
      <c r="T2" s="1243" t="s">
        <v>0</v>
      </c>
    </row>
    <row r="3" spans="1:20" ht="61.5" customHeight="1" thickBot="1" x14ac:dyDescent="0.25">
      <c r="A3" s="1240"/>
      <c r="B3" s="1242"/>
      <c r="C3" s="1240"/>
      <c r="D3" s="291" t="s">
        <v>773</v>
      </c>
      <c r="E3" s="295" t="s">
        <v>774</v>
      </c>
      <c r="F3" s="295" t="s">
        <v>775</v>
      </c>
      <c r="G3" s="292" t="s">
        <v>776</v>
      </c>
      <c r="H3" s="291" t="s">
        <v>773</v>
      </c>
      <c r="I3" s="295" t="s">
        <v>774</v>
      </c>
      <c r="J3" s="295" t="s">
        <v>775</v>
      </c>
      <c r="K3" s="292" t="s">
        <v>776</v>
      </c>
      <c r="L3" s="291" t="s">
        <v>773</v>
      </c>
      <c r="M3" s="295" t="s">
        <v>774</v>
      </c>
      <c r="N3" s="295" t="s">
        <v>775</v>
      </c>
      <c r="O3" s="292" t="s">
        <v>776</v>
      </c>
      <c r="P3" s="291" t="s">
        <v>773</v>
      </c>
      <c r="Q3" s="295" t="s">
        <v>774</v>
      </c>
      <c r="R3" s="295" t="s">
        <v>775</v>
      </c>
      <c r="S3" s="292" t="s">
        <v>776</v>
      </c>
      <c r="T3" s="1218"/>
    </row>
    <row r="4" spans="1:20" s="7" customFormat="1" ht="14.25" customHeight="1" thickBot="1" x14ac:dyDescent="0.35">
      <c r="A4" s="1175" t="s">
        <v>777</v>
      </c>
      <c r="B4" s="1176"/>
      <c r="C4" s="1176"/>
      <c r="D4" s="147">
        <f>SUM(D5:D23)</f>
        <v>9</v>
      </c>
      <c r="E4" s="147">
        <f>SUM(E5:E23)</f>
        <v>9</v>
      </c>
      <c r="F4" s="147">
        <f>SUM(F5:F23)</f>
        <v>27</v>
      </c>
      <c r="G4" s="147"/>
      <c r="H4" s="147">
        <f>SUM(H5:H23)</f>
        <v>9</v>
      </c>
      <c r="I4" s="147">
        <f>SUM(I5:I23)</f>
        <v>9</v>
      </c>
      <c r="J4" s="147">
        <f>SUM(J5:J23)</f>
        <v>27</v>
      </c>
      <c r="K4" s="147"/>
      <c r="L4" s="147">
        <f>SUM(L5:L23)</f>
        <v>5</v>
      </c>
      <c r="M4" s="147">
        <f>SUM(M5:M23)</f>
        <v>9</v>
      </c>
      <c r="N4" s="147">
        <f>SUM(N5:N23)</f>
        <v>26</v>
      </c>
      <c r="O4" s="147"/>
      <c r="P4" s="147">
        <f>SUM(P5:P23)</f>
        <v>2</v>
      </c>
      <c r="Q4" s="147">
        <f>SUM(Q5:Q23)</f>
        <v>6</v>
      </c>
      <c r="R4" s="147">
        <f>SUM(R5:R23)</f>
        <v>22</v>
      </c>
      <c r="S4" s="147"/>
      <c r="T4" s="270"/>
    </row>
    <row r="5" spans="1:20" s="7" customFormat="1" ht="14.25" customHeight="1" x14ac:dyDescent="0.3">
      <c r="A5" s="43" t="s">
        <v>457</v>
      </c>
      <c r="B5" s="229" t="s">
        <v>458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127" t="s">
        <v>65</v>
      </c>
    </row>
    <row r="6" spans="1:20" s="7" customFormat="1" ht="14.25" customHeight="1" x14ac:dyDescent="0.3">
      <c r="A6" s="22" t="s">
        <v>459</v>
      </c>
      <c r="B6" s="230" t="s">
        <v>460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129" t="s">
        <v>6</v>
      </c>
    </row>
    <row r="7" spans="1:20" s="7" customFormat="1" ht="14.25" customHeight="1" x14ac:dyDescent="0.3">
      <c r="A7" s="22"/>
      <c r="B7" s="230" t="s">
        <v>778</v>
      </c>
      <c r="C7" s="130" t="s">
        <v>9</v>
      </c>
      <c r="D7" s="36">
        <v>1</v>
      </c>
      <c r="E7" s="33">
        <v>1</v>
      </c>
      <c r="F7" s="33">
        <v>3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396" t="s">
        <v>45</v>
      </c>
    </row>
    <row r="8" spans="1:20" s="7" customFormat="1" ht="14.25" customHeight="1" x14ac:dyDescent="0.3">
      <c r="A8" s="22" t="s">
        <v>455</v>
      </c>
      <c r="B8" s="230" t="s">
        <v>456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129" t="s">
        <v>23</v>
      </c>
    </row>
    <row r="9" spans="1:20" s="7" customFormat="1" ht="14.25" customHeight="1" thickBot="1" x14ac:dyDescent="0.35">
      <c r="A9" s="42" t="s">
        <v>461</v>
      </c>
      <c r="B9" s="233" t="s">
        <v>462</v>
      </c>
      <c r="C9" s="143" t="s">
        <v>9</v>
      </c>
      <c r="D9" s="38">
        <v>2</v>
      </c>
      <c r="E9" s="34">
        <v>2</v>
      </c>
      <c r="F9" s="34">
        <v>6</v>
      </c>
      <c r="G9" s="56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153" t="s">
        <v>29</v>
      </c>
    </row>
    <row r="10" spans="1:20" s="7" customFormat="1" ht="14.25" customHeight="1" x14ac:dyDescent="0.3">
      <c r="A10" s="40" t="s">
        <v>467</v>
      </c>
      <c r="B10" s="234" t="s">
        <v>468</v>
      </c>
      <c r="C10" s="128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127" t="s">
        <v>29</v>
      </c>
    </row>
    <row r="11" spans="1:20" s="7" customFormat="1" ht="14.25" customHeight="1" x14ac:dyDescent="0.3">
      <c r="A11" s="22" t="s">
        <v>453</v>
      </c>
      <c r="B11" s="230" t="s">
        <v>454</v>
      </c>
      <c r="C11" s="130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129" t="s">
        <v>170</v>
      </c>
    </row>
    <row r="12" spans="1:20" s="7" customFormat="1" ht="14.25" customHeight="1" x14ac:dyDescent="0.3">
      <c r="A12" s="22" t="s">
        <v>465</v>
      </c>
      <c r="B12" s="230" t="s">
        <v>466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129" t="s">
        <v>46</v>
      </c>
    </row>
    <row r="13" spans="1:20" s="7" customFormat="1" ht="14.25" customHeight="1" x14ac:dyDescent="0.3">
      <c r="A13" s="22" t="s">
        <v>463</v>
      </c>
      <c r="B13" s="230" t="s">
        <v>464</v>
      </c>
      <c r="C13" s="130" t="s">
        <v>9</v>
      </c>
      <c r="D13" s="36"/>
      <c r="E13" s="33"/>
      <c r="F13" s="33"/>
      <c r="G13" s="53"/>
      <c r="H13" s="36">
        <v>2</v>
      </c>
      <c r="I13" s="33">
        <v>2</v>
      </c>
      <c r="J13" s="33">
        <v>6</v>
      </c>
      <c r="K13" s="53" t="s">
        <v>10</v>
      </c>
      <c r="L13" s="36"/>
      <c r="M13" s="33"/>
      <c r="N13" s="33"/>
      <c r="O13" s="53"/>
      <c r="P13" s="36"/>
      <c r="Q13" s="33"/>
      <c r="R13" s="33"/>
      <c r="S13" s="53"/>
      <c r="T13" s="129" t="s">
        <v>49</v>
      </c>
    </row>
    <row r="14" spans="1:20" s="7" customFormat="1" ht="14.25" customHeight="1" thickBot="1" x14ac:dyDescent="0.35">
      <c r="A14" s="41"/>
      <c r="B14" s="474" t="s">
        <v>794</v>
      </c>
      <c r="C14" s="276" t="s">
        <v>9</v>
      </c>
      <c r="D14" s="77"/>
      <c r="E14" s="32"/>
      <c r="F14" s="32"/>
      <c r="G14" s="78"/>
      <c r="H14" s="77">
        <v>1</v>
      </c>
      <c r="I14" s="32">
        <v>1</v>
      </c>
      <c r="J14" s="32">
        <v>3</v>
      </c>
      <c r="K14" s="78" t="s">
        <v>10</v>
      </c>
      <c r="L14" s="77"/>
      <c r="M14" s="32"/>
      <c r="N14" s="32"/>
      <c r="O14" s="78"/>
      <c r="P14" s="77"/>
      <c r="Q14" s="32"/>
      <c r="R14" s="32"/>
      <c r="S14" s="78"/>
      <c r="T14" s="41" t="s">
        <v>45</v>
      </c>
    </row>
    <row r="15" spans="1:20" s="6" customFormat="1" ht="14.25" customHeight="1" x14ac:dyDescent="0.3">
      <c r="A15" s="420" t="s">
        <v>471</v>
      </c>
      <c r="B15" s="449" t="s">
        <v>472</v>
      </c>
      <c r="C15" s="418" t="s">
        <v>9</v>
      </c>
      <c r="D15" s="424"/>
      <c r="E15" s="419"/>
      <c r="F15" s="419"/>
      <c r="G15" s="425"/>
      <c r="H15" s="424"/>
      <c r="I15" s="419"/>
      <c r="J15" s="419"/>
      <c r="K15" s="425"/>
      <c r="L15" s="424">
        <v>0</v>
      </c>
      <c r="M15" s="419">
        <v>4</v>
      </c>
      <c r="N15" s="419">
        <v>6</v>
      </c>
      <c r="O15" s="425" t="s">
        <v>4</v>
      </c>
      <c r="P15" s="424"/>
      <c r="Q15" s="419"/>
      <c r="R15" s="419"/>
      <c r="S15" s="425"/>
      <c r="T15" s="426" t="s">
        <v>29</v>
      </c>
    </row>
    <row r="16" spans="1:20" s="7" customFormat="1" ht="14.25" customHeight="1" x14ac:dyDescent="0.3">
      <c r="A16" s="351" t="s">
        <v>469</v>
      </c>
      <c r="B16" s="475" t="s">
        <v>470</v>
      </c>
      <c r="C16" s="144" t="s">
        <v>9</v>
      </c>
      <c r="D16" s="49"/>
      <c r="E16" s="8"/>
      <c r="F16" s="8"/>
      <c r="G16" s="61"/>
      <c r="H16" s="49"/>
      <c r="I16" s="8"/>
      <c r="J16" s="8"/>
      <c r="K16" s="61"/>
      <c r="L16" s="49">
        <v>1</v>
      </c>
      <c r="M16" s="8">
        <v>1</v>
      </c>
      <c r="N16" s="8">
        <v>3</v>
      </c>
      <c r="O16" s="61" t="s">
        <v>10</v>
      </c>
      <c r="P16" s="49"/>
      <c r="Q16" s="8"/>
      <c r="R16" s="8"/>
      <c r="S16" s="61"/>
      <c r="T16" s="155" t="s">
        <v>65</v>
      </c>
    </row>
    <row r="17" spans="1:20" s="7" customFormat="1" ht="14.25" customHeight="1" x14ac:dyDescent="0.3">
      <c r="A17" s="22" t="s">
        <v>383</v>
      </c>
      <c r="B17" s="230" t="s">
        <v>384</v>
      </c>
      <c r="C17" s="130" t="s">
        <v>9</v>
      </c>
      <c r="D17" s="36"/>
      <c r="E17" s="33"/>
      <c r="F17" s="33"/>
      <c r="G17" s="53"/>
      <c r="H17" s="36"/>
      <c r="I17" s="33"/>
      <c r="J17" s="33"/>
      <c r="K17" s="53"/>
      <c r="L17" s="36">
        <v>0</v>
      </c>
      <c r="M17" s="33">
        <v>0</v>
      </c>
      <c r="N17" s="33">
        <v>5</v>
      </c>
      <c r="O17" s="53" t="s">
        <v>10</v>
      </c>
      <c r="P17" s="36"/>
      <c r="Q17" s="33"/>
      <c r="R17" s="33"/>
      <c r="S17" s="53"/>
      <c r="T17" s="129" t="s">
        <v>20</v>
      </c>
    </row>
    <row r="18" spans="1:20" s="7" customFormat="1" ht="14.25" customHeight="1" x14ac:dyDescent="0.3">
      <c r="A18" s="22" t="s">
        <v>477</v>
      </c>
      <c r="B18" s="230" t="s">
        <v>478</v>
      </c>
      <c r="C18" s="130" t="s">
        <v>9</v>
      </c>
      <c r="D18" s="36"/>
      <c r="E18" s="33"/>
      <c r="F18" s="33"/>
      <c r="G18" s="53"/>
      <c r="H18" s="36"/>
      <c r="I18" s="33"/>
      <c r="J18" s="33"/>
      <c r="K18" s="53"/>
      <c r="L18" s="36">
        <v>2</v>
      </c>
      <c r="M18" s="33">
        <v>2</v>
      </c>
      <c r="N18" s="33">
        <v>6</v>
      </c>
      <c r="O18" s="53" t="s">
        <v>10</v>
      </c>
      <c r="P18" s="36"/>
      <c r="Q18" s="33"/>
      <c r="R18" s="33"/>
      <c r="S18" s="53"/>
      <c r="T18" s="129" t="s">
        <v>6</v>
      </c>
    </row>
    <row r="19" spans="1:20" s="7" customFormat="1" ht="14.25" customHeight="1" thickBot="1" x14ac:dyDescent="0.35">
      <c r="A19" s="41" t="s">
        <v>479</v>
      </c>
      <c r="B19" s="474" t="s">
        <v>480</v>
      </c>
      <c r="C19" s="276" t="s">
        <v>9</v>
      </c>
      <c r="D19" s="77"/>
      <c r="E19" s="32"/>
      <c r="F19" s="32"/>
      <c r="G19" s="78"/>
      <c r="H19" s="77"/>
      <c r="I19" s="32"/>
      <c r="J19" s="32"/>
      <c r="K19" s="78"/>
      <c r="L19" s="77">
        <v>2</v>
      </c>
      <c r="M19" s="32">
        <v>2</v>
      </c>
      <c r="N19" s="32">
        <v>6</v>
      </c>
      <c r="O19" s="78" t="s">
        <v>10</v>
      </c>
      <c r="P19" s="77"/>
      <c r="Q19" s="32"/>
      <c r="R19" s="32"/>
      <c r="S19" s="78"/>
      <c r="T19" s="154" t="s">
        <v>29</v>
      </c>
    </row>
    <row r="20" spans="1:20" s="6" customFormat="1" ht="14.25" customHeight="1" x14ac:dyDescent="0.3">
      <c r="A20" s="420" t="s">
        <v>485</v>
      </c>
      <c r="B20" s="449" t="s">
        <v>486</v>
      </c>
      <c r="C20" s="418" t="s">
        <v>9</v>
      </c>
      <c r="D20" s="424"/>
      <c r="E20" s="419"/>
      <c r="F20" s="419"/>
      <c r="G20" s="425"/>
      <c r="H20" s="424"/>
      <c r="I20" s="419"/>
      <c r="J20" s="419"/>
      <c r="K20" s="425"/>
      <c r="L20" s="424"/>
      <c r="M20" s="419"/>
      <c r="N20" s="419"/>
      <c r="O20" s="425"/>
      <c r="P20" s="424">
        <v>0</v>
      </c>
      <c r="Q20" s="419">
        <v>4</v>
      </c>
      <c r="R20" s="419">
        <v>6</v>
      </c>
      <c r="S20" s="425" t="s">
        <v>4</v>
      </c>
      <c r="T20" s="426" t="s">
        <v>29</v>
      </c>
    </row>
    <row r="21" spans="1:20" s="7" customFormat="1" ht="14.25" customHeight="1" x14ac:dyDescent="0.3">
      <c r="A21" s="351" t="s">
        <v>491</v>
      </c>
      <c r="B21" s="475" t="s">
        <v>492</v>
      </c>
      <c r="C21" s="144" t="s">
        <v>9</v>
      </c>
      <c r="D21" s="73"/>
      <c r="E21" s="26"/>
      <c r="F21" s="26"/>
      <c r="G21" s="75"/>
      <c r="H21" s="73"/>
      <c r="I21" s="26"/>
      <c r="J21" s="26"/>
      <c r="K21" s="75"/>
      <c r="L21" s="73"/>
      <c r="M21" s="26"/>
      <c r="N21" s="26"/>
      <c r="O21" s="75"/>
      <c r="P21" s="73">
        <v>2</v>
      </c>
      <c r="Q21" s="26">
        <v>2</v>
      </c>
      <c r="R21" s="26">
        <v>6</v>
      </c>
      <c r="S21" s="75" t="s">
        <v>10</v>
      </c>
      <c r="T21" s="155" t="s">
        <v>65</v>
      </c>
    </row>
    <row r="22" spans="1:20" s="7" customFormat="1" ht="23.25" customHeight="1" x14ac:dyDescent="0.3">
      <c r="A22" s="22" t="s">
        <v>487</v>
      </c>
      <c r="B22" s="230" t="s">
        <v>488</v>
      </c>
      <c r="C22" s="130" t="s">
        <v>9</v>
      </c>
      <c r="D22" s="37"/>
      <c r="E22" s="27"/>
      <c r="F22" s="27"/>
      <c r="G22" s="55"/>
      <c r="H22" s="37"/>
      <c r="I22" s="27"/>
      <c r="J22" s="27"/>
      <c r="K22" s="55"/>
      <c r="L22" s="37"/>
      <c r="M22" s="27"/>
      <c r="N22" s="27"/>
      <c r="O22" s="55"/>
      <c r="P22" s="37">
        <v>0</v>
      </c>
      <c r="Q22" s="27">
        <v>0</v>
      </c>
      <c r="R22" s="27">
        <v>5</v>
      </c>
      <c r="S22" s="55" t="s">
        <v>10</v>
      </c>
      <c r="T22" s="129" t="s">
        <v>29</v>
      </c>
    </row>
    <row r="23" spans="1:20" s="7" customFormat="1" ht="23.25" customHeight="1" thickBot="1" x14ac:dyDescent="0.35">
      <c r="A23" s="22" t="s">
        <v>489</v>
      </c>
      <c r="B23" s="230" t="s">
        <v>490</v>
      </c>
      <c r="C23" s="130" t="s">
        <v>9</v>
      </c>
      <c r="D23" s="37"/>
      <c r="E23" s="27"/>
      <c r="F23" s="27"/>
      <c r="G23" s="55"/>
      <c r="H23" s="37"/>
      <c r="I23" s="27"/>
      <c r="J23" s="27"/>
      <c r="K23" s="55"/>
      <c r="L23" s="37"/>
      <c r="M23" s="27"/>
      <c r="N23" s="27"/>
      <c r="O23" s="55"/>
      <c r="P23" s="37">
        <v>0</v>
      </c>
      <c r="Q23" s="27">
        <v>0</v>
      </c>
      <c r="R23" s="27">
        <v>5</v>
      </c>
      <c r="S23" s="55" t="s">
        <v>10</v>
      </c>
      <c r="T23" s="129" t="s">
        <v>29</v>
      </c>
    </row>
    <row r="24" spans="1:20" s="7" customFormat="1" ht="14.25" customHeight="1" thickBot="1" x14ac:dyDescent="0.35">
      <c r="A24" s="1231" t="s">
        <v>781</v>
      </c>
      <c r="B24" s="1178"/>
      <c r="C24" s="1178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>
        <v>6</v>
      </c>
      <c r="O24" s="167"/>
      <c r="P24" s="167"/>
      <c r="Q24" s="167"/>
      <c r="R24" s="167">
        <v>6</v>
      </c>
      <c r="S24" s="167"/>
      <c r="T24" s="236"/>
    </row>
    <row r="25" spans="1:20" s="7" customFormat="1" ht="14.25" customHeight="1" x14ac:dyDescent="0.3">
      <c r="A25" s="40" t="s">
        <v>473</v>
      </c>
      <c r="B25" s="234" t="s">
        <v>474</v>
      </c>
      <c r="C25" s="128" t="s">
        <v>9</v>
      </c>
      <c r="D25" s="35"/>
      <c r="E25" s="31"/>
      <c r="F25" s="31"/>
      <c r="G25" s="54"/>
      <c r="H25" s="35"/>
      <c r="I25" s="31"/>
      <c r="J25" s="31"/>
      <c r="K25" s="54"/>
      <c r="L25" s="35">
        <v>2</v>
      </c>
      <c r="M25" s="31">
        <v>2</v>
      </c>
      <c r="N25" s="31">
        <v>6</v>
      </c>
      <c r="O25" s="54" t="s">
        <v>10</v>
      </c>
      <c r="P25" s="35"/>
      <c r="Q25" s="31"/>
      <c r="R25" s="31"/>
      <c r="S25" s="54"/>
      <c r="T25" s="127" t="s">
        <v>29</v>
      </c>
    </row>
    <row r="26" spans="1:20" s="7" customFormat="1" ht="14.25" customHeight="1" x14ac:dyDescent="0.3">
      <c r="A26" s="22" t="s">
        <v>475</v>
      </c>
      <c r="B26" s="230" t="s">
        <v>476</v>
      </c>
      <c r="C26" s="130" t="s">
        <v>9</v>
      </c>
      <c r="D26" s="36"/>
      <c r="E26" s="33"/>
      <c r="F26" s="33"/>
      <c r="G26" s="53"/>
      <c r="H26" s="36"/>
      <c r="I26" s="33"/>
      <c r="J26" s="33"/>
      <c r="K26" s="53"/>
      <c r="L26" s="36">
        <v>1</v>
      </c>
      <c r="M26" s="33">
        <v>1</v>
      </c>
      <c r="N26" s="33">
        <v>3</v>
      </c>
      <c r="O26" s="53" t="s">
        <v>10</v>
      </c>
      <c r="P26" s="36"/>
      <c r="Q26" s="33"/>
      <c r="R26" s="33"/>
      <c r="S26" s="53"/>
      <c r="T26" s="129" t="s">
        <v>29</v>
      </c>
    </row>
    <row r="27" spans="1:20" s="7" customFormat="1" ht="14.25" customHeight="1" x14ac:dyDescent="0.3">
      <c r="A27" s="22" t="s">
        <v>481</v>
      </c>
      <c r="B27" s="230" t="s">
        <v>482</v>
      </c>
      <c r="C27" s="130" t="s">
        <v>9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53" t="s">
        <v>10</v>
      </c>
      <c r="P27" s="36"/>
      <c r="Q27" s="33"/>
      <c r="R27" s="33"/>
      <c r="S27" s="53"/>
      <c r="T27" s="129" t="s">
        <v>29</v>
      </c>
    </row>
    <row r="28" spans="1:20" s="7" customFormat="1" ht="14.25" customHeight="1" x14ac:dyDescent="0.3">
      <c r="A28" s="22" t="s">
        <v>483</v>
      </c>
      <c r="B28" s="230" t="s">
        <v>484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>
        <v>1</v>
      </c>
      <c r="M28" s="33">
        <v>1</v>
      </c>
      <c r="N28" s="33">
        <v>3</v>
      </c>
      <c r="O28" s="53" t="s">
        <v>10</v>
      </c>
      <c r="P28" s="36"/>
      <c r="Q28" s="33"/>
      <c r="R28" s="33"/>
      <c r="S28" s="53"/>
      <c r="T28" s="129" t="s">
        <v>29</v>
      </c>
    </row>
    <row r="29" spans="1:20" s="7" customFormat="1" ht="14.25" customHeight="1" x14ac:dyDescent="0.3">
      <c r="A29" s="22" t="s">
        <v>493</v>
      </c>
      <c r="B29" s="230" t="s">
        <v>494</v>
      </c>
      <c r="C29" s="130" t="s">
        <v>9</v>
      </c>
      <c r="D29" s="37"/>
      <c r="E29" s="27"/>
      <c r="F29" s="27"/>
      <c r="G29" s="55"/>
      <c r="H29" s="37"/>
      <c r="I29" s="27"/>
      <c r="J29" s="27"/>
      <c r="K29" s="55"/>
      <c r="L29" s="37"/>
      <c r="M29" s="27"/>
      <c r="N29" s="27"/>
      <c r="O29" s="55"/>
      <c r="P29" s="37">
        <v>1</v>
      </c>
      <c r="Q29" s="27">
        <v>1</v>
      </c>
      <c r="R29" s="27">
        <v>3</v>
      </c>
      <c r="S29" s="55" t="s">
        <v>10</v>
      </c>
      <c r="T29" s="129" t="s">
        <v>29</v>
      </c>
    </row>
    <row r="30" spans="1:20" s="7" customFormat="1" ht="14.25" customHeight="1" x14ac:dyDescent="0.3">
      <c r="A30" s="22" t="s">
        <v>495</v>
      </c>
      <c r="B30" s="230" t="s">
        <v>496</v>
      </c>
      <c r="C30" s="130" t="s">
        <v>9</v>
      </c>
      <c r="D30" s="36"/>
      <c r="E30" s="33"/>
      <c r="F30" s="33"/>
      <c r="G30" s="53"/>
      <c r="H30" s="36"/>
      <c r="I30" s="33"/>
      <c r="J30" s="33"/>
      <c r="K30" s="53"/>
      <c r="L30" s="36"/>
      <c r="M30" s="33"/>
      <c r="N30" s="33"/>
      <c r="O30" s="53"/>
      <c r="P30" s="36">
        <v>1</v>
      </c>
      <c r="Q30" s="33">
        <v>1</v>
      </c>
      <c r="R30" s="33">
        <v>3</v>
      </c>
      <c r="S30" s="53" t="s">
        <v>10</v>
      </c>
      <c r="T30" s="129" t="s">
        <v>29</v>
      </c>
    </row>
    <row r="31" spans="1:20" s="7" customFormat="1" ht="14.25" customHeight="1" thickBot="1" x14ac:dyDescent="0.35">
      <c r="A31" s="42" t="s">
        <v>497</v>
      </c>
      <c r="B31" s="233" t="s">
        <v>498</v>
      </c>
      <c r="C31" s="143" t="s">
        <v>9</v>
      </c>
      <c r="D31" s="38"/>
      <c r="E31" s="34"/>
      <c r="F31" s="34"/>
      <c r="G31" s="56"/>
      <c r="H31" s="38"/>
      <c r="I31" s="34"/>
      <c r="J31" s="34"/>
      <c r="K31" s="56"/>
      <c r="L31" s="38"/>
      <c r="M31" s="34"/>
      <c r="N31" s="34"/>
      <c r="O31" s="56"/>
      <c r="P31" s="38">
        <v>1</v>
      </c>
      <c r="Q31" s="34">
        <v>1</v>
      </c>
      <c r="R31" s="34">
        <v>3</v>
      </c>
      <c r="S31" s="56" t="s">
        <v>10</v>
      </c>
      <c r="T31" s="153" t="s">
        <v>29</v>
      </c>
    </row>
    <row r="32" spans="1:20" s="7" customFormat="1" ht="14.25" customHeight="1" thickBot="1" x14ac:dyDescent="0.35">
      <c r="A32" s="1232" t="s">
        <v>782</v>
      </c>
      <c r="B32" s="1197"/>
      <c r="C32" s="119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>
        <v>4</v>
      </c>
      <c r="R32" s="167">
        <v>6</v>
      </c>
      <c r="S32" s="167"/>
      <c r="T32" s="236"/>
    </row>
    <row r="33" spans="1:31" s="7" customFormat="1" ht="14.25" customHeight="1" thickBot="1" x14ac:dyDescent="0.35">
      <c r="A33" s="1226" t="s">
        <v>783</v>
      </c>
      <c r="B33" s="1199"/>
      <c r="C33" s="1200"/>
      <c r="D33" s="125">
        <f>SUM(D5:D32)</f>
        <v>9</v>
      </c>
      <c r="E33" s="125">
        <f>SUM(E5:E32)</f>
        <v>9</v>
      </c>
      <c r="F33" s="125">
        <f>SUM(F4,F24,F32)</f>
        <v>27</v>
      </c>
      <c r="G33" s="126"/>
      <c r="H33" s="125">
        <f>SUM(H5:H32)</f>
        <v>9</v>
      </c>
      <c r="I33" s="125">
        <f>SUM(I5:I32)</f>
        <v>9</v>
      </c>
      <c r="J33" s="125">
        <f>SUM(J4,J24,J32)</f>
        <v>27</v>
      </c>
      <c r="K33" s="126"/>
      <c r="L33" s="125">
        <f>SUM(L5:L23,L25,L32)</f>
        <v>7</v>
      </c>
      <c r="M33" s="125">
        <f>SUM(M5:M23,M25,M32)</f>
        <v>11</v>
      </c>
      <c r="N33" s="125">
        <f>SUM(N4,N24,N32)</f>
        <v>32</v>
      </c>
      <c r="O33" s="126"/>
      <c r="P33" s="125">
        <f>SUM(P5:P23,P29:P30,P32)</f>
        <v>4</v>
      </c>
      <c r="Q33" s="125">
        <f>SUM(Q5:Q23,Q29:Q30,Q32)</f>
        <v>12</v>
      </c>
      <c r="R33" s="125">
        <f>SUM(R4,R24,R32)</f>
        <v>34</v>
      </c>
      <c r="S33" s="126"/>
      <c r="T33" s="175">
        <f>F33+J33+N33+R33</f>
        <v>120</v>
      </c>
    </row>
    <row r="35" spans="1:31" s="7" customFormat="1" x14ac:dyDescent="0.3">
      <c r="A35" s="6" t="s">
        <v>784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7" customFormat="1" x14ac:dyDescent="0.2">
      <c r="A36" s="7" t="s">
        <v>10</v>
      </c>
      <c r="B36" s="381" t="s">
        <v>819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7" customFormat="1" x14ac:dyDescent="0.2">
      <c r="A37" s="7" t="s">
        <v>4</v>
      </c>
      <c r="B37" s="381" t="s">
        <v>785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7" customFormat="1" x14ac:dyDescent="0.3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7" customFormat="1" x14ac:dyDescent="0.3">
      <c r="A39" s="7" t="s">
        <v>821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7" customFormat="1" x14ac:dyDescent="0.3">
      <c r="A40" s="7" t="s">
        <v>820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">
      <c r="A41" s="7" t="s">
        <v>842</v>
      </c>
    </row>
  </sheetData>
  <sortState xmlns:xlrd2="http://schemas.microsoft.com/office/spreadsheetml/2017/richdata2" ref="A29:T31">
    <sortCondition ref="B29:B31"/>
  </sortState>
  <mergeCells count="13">
    <mergeCell ref="P2:S2"/>
    <mergeCell ref="A1:T1"/>
    <mergeCell ref="A2:A3"/>
    <mergeCell ref="B2:B3"/>
    <mergeCell ref="C2:C3"/>
    <mergeCell ref="T2:T3"/>
    <mergeCell ref="A33:C33"/>
    <mergeCell ref="D2:G2"/>
    <mergeCell ref="H2:K2"/>
    <mergeCell ref="L2:O2"/>
    <mergeCell ref="A4:C4"/>
    <mergeCell ref="A24:C24"/>
    <mergeCell ref="A32:C32"/>
  </mergeCells>
  <phoneticPr fontId="3" type="noConversion"/>
  <pageMargins left="0.7" right="0.7" top="0.75" bottom="0.75" header="0.3" footer="0.3"/>
  <pageSetup paperSize="9" scale="66" orientation="landscape" r:id="rId1"/>
  <ignoredErrors>
    <ignoredError sqref="R4 N4 P3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5C6E-3B94-4885-AC8D-2597FACEBD1B}">
  <dimension ref="A1:AE31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9" sqref="A19"/>
    </sheetView>
  </sheetViews>
  <sheetFormatPr defaultColWidth="8.6640625" defaultRowHeight="10.199999999999999" x14ac:dyDescent="0.3"/>
  <cols>
    <col min="1" max="1" width="11.5546875" style="7" customWidth="1"/>
    <col min="2" max="2" width="45.44140625" style="7" customWidth="1"/>
    <col min="3" max="3" width="11.5546875" style="7" customWidth="1"/>
    <col min="4" max="15" width="4.5546875" style="3" customWidth="1"/>
    <col min="16" max="16" width="24.33203125" style="7" customWidth="1"/>
    <col min="17" max="16384" width="8.6640625" style="7"/>
  </cols>
  <sheetData>
    <row r="1" spans="1:16" ht="39.75" customHeight="1" thickBot="1" x14ac:dyDescent="0.35">
      <c r="A1" s="1244" t="s">
        <v>832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  <c r="P1" s="1246"/>
    </row>
    <row r="2" spans="1:16" ht="15" customHeight="1" thickBot="1" x14ac:dyDescent="0.35">
      <c r="A2" s="1206" t="s">
        <v>1</v>
      </c>
      <c r="B2" s="1206" t="s">
        <v>2</v>
      </c>
      <c r="C2" s="1206" t="s">
        <v>3</v>
      </c>
      <c r="D2" s="1211" t="s">
        <v>769</v>
      </c>
      <c r="E2" s="1212"/>
      <c r="F2" s="1212"/>
      <c r="G2" s="1213"/>
      <c r="H2" s="1184" t="s">
        <v>795</v>
      </c>
      <c r="I2" s="1185"/>
      <c r="J2" s="1185"/>
      <c r="K2" s="1186"/>
      <c r="L2" s="1211" t="s">
        <v>771</v>
      </c>
      <c r="M2" s="1212"/>
      <c r="N2" s="1212"/>
      <c r="O2" s="1213"/>
      <c r="P2" s="1225" t="s">
        <v>0</v>
      </c>
    </row>
    <row r="3" spans="1:16" ht="63.9" customHeight="1" thickBot="1" x14ac:dyDescent="0.35">
      <c r="A3" s="1206"/>
      <c r="B3" s="1206"/>
      <c r="C3" s="1206"/>
      <c r="D3" s="291" t="s">
        <v>773</v>
      </c>
      <c r="E3" s="294" t="s">
        <v>774</v>
      </c>
      <c r="F3" s="294" t="s">
        <v>775</v>
      </c>
      <c r="G3" s="292" t="s">
        <v>776</v>
      </c>
      <c r="H3" s="291" t="s">
        <v>773</v>
      </c>
      <c r="I3" s="294" t="s">
        <v>774</v>
      </c>
      <c r="J3" s="294" t="s">
        <v>775</v>
      </c>
      <c r="K3" s="292" t="s">
        <v>776</v>
      </c>
      <c r="L3" s="291" t="s">
        <v>773</v>
      </c>
      <c r="M3" s="294" t="s">
        <v>774</v>
      </c>
      <c r="N3" s="294" t="s">
        <v>775</v>
      </c>
      <c r="O3" s="292" t="s">
        <v>776</v>
      </c>
      <c r="P3" s="1218"/>
    </row>
    <row r="4" spans="1:16" ht="14.25" customHeight="1" thickBot="1" x14ac:dyDescent="0.35">
      <c r="A4" s="176"/>
      <c r="B4" s="1247" t="s">
        <v>777</v>
      </c>
      <c r="C4" s="1247"/>
      <c r="D4" s="177">
        <f>SUM(D5:D23)</f>
        <v>9</v>
      </c>
      <c r="E4" s="177">
        <f>SUM(E5:E23)</f>
        <v>9</v>
      </c>
      <c r="F4" s="177">
        <f>SUM(F5:F23)</f>
        <v>27</v>
      </c>
      <c r="G4" s="177"/>
      <c r="H4" s="177">
        <f>SUM(H5:H23)</f>
        <v>8</v>
      </c>
      <c r="I4" s="177">
        <f>SUM(I5:I23)</f>
        <v>12</v>
      </c>
      <c r="J4" s="177">
        <f>SUM(J5:J23)</f>
        <v>30</v>
      </c>
      <c r="K4" s="177"/>
      <c r="L4" s="177">
        <f>SUM(L5:L23)</f>
        <v>1</v>
      </c>
      <c r="M4" s="177">
        <f>SUM(M5:M23)</f>
        <v>9</v>
      </c>
      <c r="N4" s="177">
        <f>SUM(N5:N23)</f>
        <v>27</v>
      </c>
      <c r="O4" s="177"/>
      <c r="P4" s="251"/>
    </row>
    <row r="5" spans="1:16" ht="14.25" customHeight="1" x14ac:dyDescent="0.3">
      <c r="A5" s="40" t="s">
        <v>631</v>
      </c>
      <c r="B5" s="40" t="s">
        <v>632</v>
      </c>
      <c r="C5" s="128" t="s">
        <v>9</v>
      </c>
      <c r="D5" s="74">
        <v>1</v>
      </c>
      <c r="E5" s="69">
        <v>1</v>
      </c>
      <c r="F5" s="69">
        <v>3</v>
      </c>
      <c r="G5" s="76" t="s">
        <v>10</v>
      </c>
      <c r="H5" s="74"/>
      <c r="I5" s="69"/>
      <c r="J5" s="69"/>
      <c r="K5" s="76"/>
      <c r="L5" s="74"/>
      <c r="M5" s="69"/>
      <c r="N5" s="69"/>
      <c r="O5" s="76"/>
      <c r="P5" s="40" t="s">
        <v>6</v>
      </c>
    </row>
    <row r="6" spans="1:16" ht="14.25" customHeight="1" x14ac:dyDescent="0.3">
      <c r="A6" s="22" t="s">
        <v>633</v>
      </c>
      <c r="B6" s="22" t="s">
        <v>634</v>
      </c>
      <c r="C6" s="130" t="s">
        <v>9</v>
      </c>
      <c r="D6" s="37">
        <v>2</v>
      </c>
      <c r="E6" s="27">
        <v>2</v>
      </c>
      <c r="F6" s="27">
        <v>6</v>
      </c>
      <c r="G6" s="55" t="s">
        <v>10</v>
      </c>
      <c r="H6" s="37"/>
      <c r="I6" s="27"/>
      <c r="J6" s="27"/>
      <c r="K6" s="55"/>
      <c r="L6" s="37"/>
      <c r="M6" s="27"/>
      <c r="N6" s="27"/>
      <c r="O6" s="55"/>
      <c r="P6" s="22" t="s">
        <v>6</v>
      </c>
    </row>
    <row r="7" spans="1:16" ht="14.25" customHeight="1" x14ac:dyDescent="0.3">
      <c r="A7" s="22" t="s">
        <v>635</v>
      </c>
      <c r="B7" s="22" t="s">
        <v>636</v>
      </c>
      <c r="C7" s="130" t="s">
        <v>9</v>
      </c>
      <c r="D7" s="36">
        <v>1</v>
      </c>
      <c r="E7" s="29">
        <v>1</v>
      </c>
      <c r="F7" s="29">
        <v>3</v>
      </c>
      <c r="G7" s="62" t="s">
        <v>10</v>
      </c>
      <c r="H7" s="36"/>
      <c r="I7" s="29"/>
      <c r="J7" s="29"/>
      <c r="K7" s="62"/>
      <c r="L7" s="36"/>
      <c r="M7" s="29"/>
      <c r="N7" s="29"/>
      <c r="O7" s="62"/>
      <c r="P7" s="22" t="s">
        <v>6</v>
      </c>
    </row>
    <row r="8" spans="1:16" ht="14.25" customHeight="1" x14ac:dyDescent="0.3">
      <c r="A8" s="22" t="s">
        <v>369</v>
      </c>
      <c r="B8" s="22" t="s">
        <v>370</v>
      </c>
      <c r="C8" s="130" t="s">
        <v>9</v>
      </c>
      <c r="D8" s="49">
        <v>2</v>
      </c>
      <c r="E8" s="9">
        <v>2</v>
      </c>
      <c r="F8" s="9">
        <v>6</v>
      </c>
      <c r="G8" s="50" t="s">
        <v>10</v>
      </c>
      <c r="H8" s="49"/>
      <c r="I8" s="9"/>
      <c r="J8" s="9"/>
      <c r="K8" s="50"/>
      <c r="L8" s="49"/>
      <c r="M8" s="9"/>
      <c r="N8" s="9"/>
      <c r="O8" s="50"/>
      <c r="P8" s="22" t="s">
        <v>170</v>
      </c>
    </row>
    <row r="9" spans="1:16" ht="14.25" customHeight="1" x14ac:dyDescent="0.3">
      <c r="A9" s="22" t="s">
        <v>637</v>
      </c>
      <c r="B9" s="22" t="s">
        <v>638</v>
      </c>
      <c r="C9" s="130" t="s">
        <v>9</v>
      </c>
      <c r="D9" s="49">
        <v>1</v>
      </c>
      <c r="E9" s="9">
        <v>1</v>
      </c>
      <c r="F9" s="9">
        <v>3</v>
      </c>
      <c r="G9" s="50" t="s">
        <v>10</v>
      </c>
      <c r="H9" s="49"/>
      <c r="I9" s="9"/>
      <c r="J9" s="9"/>
      <c r="K9" s="50"/>
      <c r="L9" s="49"/>
      <c r="M9" s="9"/>
      <c r="N9" s="9"/>
      <c r="O9" s="50"/>
      <c r="P9" s="22" t="s">
        <v>6</v>
      </c>
    </row>
    <row r="10" spans="1:16" ht="14.25" customHeight="1" x14ac:dyDescent="0.3">
      <c r="A10" s="22" t="s">
        <v>639</v>
      </c>
      <c r="B10" s="22" t="s">
        <v>640</v>
      </c>
      <c r="C10" s="130" t="s">
        <v>9</v>
      </c>
      <c r="D10" s="49">
        <v>1</v>
      </c>
      <c r="E10" s="9">
        <v>1</v>
      </c>
      <c r="F10" s="9">
        <v>3</v>
      </c>
      <c r="G10" s="50" t="s">
        <v>10</v>
      </c>
      <c r="H10" s="49"/>
      <c r="I10" s="9"/>
      <c r="J10" s="9"/>
      <c r="K10" s="50"/>
      <c r="L10" s="49"/>
      <c r="M10" s="9"/>
      <c r="N10" s="9"/>
      <c r="O10" s="50"/>
      <c r="P10" s="22" t="s">
        <v>6</v>
      </c>
    </row>
    <row r="11" spans="1:16" ht="14.25" customHeight="1" thickBot="1" x14ac:dyDescent="0.35">
      <c r="A11" s="42" t="s">
        <v>641</v>
      </c>
      <c r="B11" s="42" t="s">
        <v>642</v>
      </c>
      <c r="C11" s="143" t="s">
        <v>9</v>
      </c>
      <c r="D11" s="38">
        <v>1</v>
      </c>
      <c r="E11" s="34">
        <v>1</v>
      </c>
      <c r="F11" s="34">
        <v>3</v>
      </c>
      <c r="G11" s="56" t="s">
        <v>10</v>
      </c>
      <c r="H11" s="38"/>
      <c r="I11" s="34"/>
      <c r="J11" s="34"/>
      <c r="K11" s="56"/>
      <c r="L11" s="38"/>
      <c r="M11" s="34"/>
      <c r="N11" s="34"/>
      <c r="O11" s="56"/>
      <c r="P11" s="42" t="s">
        <v>6</v>
      </c>
    </row>
    <row r="12" spans="1:16" s="6" customFormat="1" ht="14.25" customHeight="1" x14ac:dyDescent="0.3">
      <c r="A12" s="420" t="s">
        <v>643</v>
      </c>
      <c r="B12" s="420" t="s">
        <v>644</v>
      </c>
      <c r="C12" s="418" t="s">
        <v>9</v>
      </c>
      <c r="D12" s="424"/>
      <c r="E12" s="419"/>
      <c r="F12" s="419"/>
      <c r="G12" s="425"/>
      <c r="H12" s="424">
        <v>0</v>
      </c>
      <c r="I12" s="419">
        <v>4</v>
      </c>
      <c r="J12" s="419">
        <v>6</v>
      </c>
      <c r="K12" s="425" t="s">
        <v>4</v>
      </c>
      <c r="L12" s="424"/>
      <c r="M12" s="419"/>
      <c r="N12" s="419"/>
      <c r="O12" s="425"/>
      <c r="P12" s="420" t="s">
        <v>6</v>
      </c>
    </row>
    <row r="13" spans="1:16" ht="14.25" customHeight="1" x14ac:dyDescent="0.3">
      <c r="A13" s="21" t="s">
        <v>645</v>
      </c>
      <c r="B13" s="21" t="s">
        <v>646</v>
      </c>
      <c r="C13" s="144" t="s">
        <v>9</v>
      </c>
      <c r="D13" s="49"/>
      <c r="E13" s="8"/>
      <c r="F13" s="8"/>
      <c r="G13" s="61"/>
      <c r="H13" s="49">
        <v>1</v>
      </c>
      <c r="I13" s="8">
        <v>1</v>
      </c>
      <c r="J13" s="8">
        <v>3</v>
      </c>
      <c r="K13" s="61" t="s">
        <v>10</v>
      </c>
      <c r="L13" s="49"/>
      <c r="M13" s="8"/>
      <c r="N13" s="8"/>
      <c r="O13" s="61"/>
      <c r="P13" s="21" t="s">
        <v>6</v>
      </c>
    </row>
    <row r="14" spans="1:16" ht="14.25" customHeight="1" x14ac:dyDescent="0.3">
      <c r="A14" s="22" t="s">
        <v>647</v>
      </c>
      <c r="B14" s="22" t="s">
        <v>248</v>
      </c>
      <c r="C14" s="130" t="s">
        <v>9</v>
      </c>
      <c r="D14" s="36"/>
      <c r="E14" s="33"/>
      <c r="F14" s="33"/>
      <c r="G14" s="53"/>
      <c r="H14" s="36">
        <v>1</v>
      </c>
      <c r="I14" s="33">
        <v>1</v>
      </c>
      <c r="J14" s="33">
        <v>3</v>
      </c>
      <c r="K14" s="53" t="s">
        <v>10</v>
      </c>
      <c r="L14" s="36"/>
      <c r="M14" s="33"/>
      <c r="N14" s="33"/>
      <c r="O14" s="53"/>
      <c r="P14" s="22" t="s">
        <v>6</v>
      </c>
    </row>
    <row r="15" spans="1:16" ht="14.25" customHeight="1" x14ac:dyDescent="0.3">
      <c r="A15" s="22" t="s">
        <v>648</v>
      </c>
      <c r="B15" s="22" t="s">
        <v>649</v>
      </c>
      <c r="C15" s="130" t="s">
        <v>9</v>
      </c>
      <c r="D15" s="36"/>
      <c r="E15" s="33"/>
      <c r="F15" s="33"/>
      <c r="G15" s="53"/>
      <c r="H15" s="36">
        <v>2</v>
      </c>
      <c r="I15" s="33">
        <v>2</v>
      </c>
      <c r="J15" s="33">
        <v>6</v>
      </c>
      <c r="K15" s="53" t="s">
        <v>10</v>
      </c>
      <c r="L15" s="36"/>
      <c r="M15" s="33"/>
      <c r="N15" s="33"/>
      <c r="O15" s="53"/>
      <c r="P15" s="22" t="s">
        <v>6</v>
      </c>
    </row>
    <row r="16" spans="1:16" ht="14.25" customHeight="1" x14ac:dyDescent="0.3">
      <c r="A16" s="22" t="s">
        <v>650</v>
      </c>
      <c r="B16" s="22" t="s">
        <v>651</v>
      </c>
      <c r="C16" s="130" t="s">
        <v>9</v>
      </c>
      <c r="D16" s="36"/>
      <c r="E16" s="33"/>
      <c r="F16" s="33"/>
      <c r="G16" s="53"/>
      <c r="H16" s="36">
        <v>1</v>
      </c>
      <c r="I16" s="33">
        <v>1</v>
      </c>
      <c r="J16" s="33">
        <v>3</v>
      </c>
      <c r="K16" s="53" t="s">
        <v>10</v>
      </c>
      <c r="L16" s="36"/>
      <c r="M16" s="33"/>
      <c r="N16" s="33"/>
      <c r="O16" s="53"/>
      <c r="P16" s="22" t="s">
        <v>6</v>
      </c>
    </row>
    <row r="17" spans="1:31" ht="14.25" customHeight="1" x14ac:dyDescent="0.3">
      <c r="A17" s="22" t="s">
        <v>373</v>
      </c>
      <c r="B17" s="22" t="s">
        <v>374</v>
      </c>
      <c r="C17" s="130" t="s">
        <v>9</v>
      </c>
      <c r="D17" s="36"/>
      <c r="E17" s="33"/>
      <c r="F17" s="33"/>
      <c r="G17" s="53"/>
      <c r="H17" s="36">
        <v>2</v>
      </c>
      <c r="I17" s="33">
        <v>2</v>
      </c>
      <c r="J17" s="33">
        <v>6</v>
      </c>
      <c r="K17" s="53" t="s">
        <v>10</v>
      </c>
      <c r="L17" s="36"/>
      <c r="M17" s="33"/>
      <c r="N17" s="33"/>
      <c r="O17" s="53"/>
      <c r="P17" s="22" t="s">
        <v>11</v>
      </c>
    </row>
    <row r="18" spans="1:31" ht="14.25" customHeight="1" thickBot="1" x14ac:dyDescent="0.35">
      <c r="A18" s="42" t="s">
        <v>652</v>
      </c>
      <c r="B18" s="42" t="s">
        <v>653</v>
      </c>
      <c r="C18" s="143" t="s">
        <v>9</v>
      </c>
      <c r="D18" s="38"/>
      <c r="E18" s="34"/>
      <c r="F18" s="34"/>
      <c r="G18" s="56"/>
      <c r="H18" s="38">
        <v>1</v>
      </c>
      <c r="I18" s="34">
        <v>1</v>
      </c>
      <c r="J18" s="34">
        <v>3</v>
      </c>
      <c r="K18" s="56" t="s">
        <v>10</v>
      </c>
      <c r="L18" s="38"/>
      <c r="M18" s="34"/>
      <c r="N18" s="34"/>
      <c r="O18" s="56"/>
      <c r="P18" s="42" t="s">
        <v>6</v>
      </c>
    </row>
    <row r="19" spans="1:31" s="6" customFormat="1" ht="14.25" customHeight="1" x14ac:dyDescent="0.3">
      <c r="A19" s="398" t="s">
        <v>654</v>
      </c>
      <c r="B19" s="398" t="s">
        <v>655</v>
      </c>
      <c r="C19" s="399" t="s">
        <v>9</v>
      </c>
      <c r="D19" s="400"/>
      <c r="E19" s="401"/>
      <c r="F19" s="401"/>
      <c r="G19" s="402"/>
      <c r="H19" s="400"/>
      <c r="I19" s="401"/>
      <c r="J19" s="401"/>
      <c r="K19" s="402"/>
      <c r="L19" s="400">
        <v>0</v>
      </c>
      <c r="M19" s="401">
        <v>4</v>
      </c>
      <c r="N19" s="401">
        <v>6</v>
      </c>
      <c r="O19" s="402" t="s">
        <v>4</v>
      </c>
      <c r="P19" s="398" t="s">
        <v>6</v>
      </c>
    </row>
    <row r="20" spans="1:31" ht="14.25" customHeight="1" x14ac:dyDescent="0.3">
      <c r="A20" s="21" t="s">
        <v>656</v>
      </c>
      <c r="B20" s="21" t="s">
        <v>657</v>
      </c>
      <c r="C20" s="144" t="s">
        <v>9</v>
      </c>
      <c r="D20" s="73"/>
      <c r="E20" s="26"/>
      <c r="F20" s="26"/>
      <c r="G20" s="75"/>
      <c r="H20" s="73"/>
      <c r="I20" s="26"/>
      <c r="J20" s="26"/>
      <c r="K20" s="75"/>
      <c r="L20" s="73">
        <v>0</v>
      </c>
      <c r="M20" s="26">
        <v>0</v>
      </c>
      <c r="N20" s="26">
        <v>3</v>
      </c>
      <c r="O20" s="75" t="s">
        <v>10</v>
      </c>
      <c r="P20" s="21" t="s">
        <v>6</v>
      </c>
    </row>
    <row r="21" spans="1:31" ht="14.25" customHeight="1" x14ac:dyDescent="0.3">
      <c r="A21" s="22" t="s">
        <v>658</v>
      </c>
      <c r="B21" s="22" t="s">
        <v>659</v>
      </c>
      <c r="C21" s="130" t="s">
        <v>9</v>
      </c>
      <c r="D21" s="37"/>
      <c r="E21" s="27"/>
      <c r="F21" s="27"/>
      <c r="G21" s="55"/>
      <c r="H21" s="37"/>
      <c r="I21" s="27"/>
      <c r="J21" s="27"/>
      <c r="K21" s="55"/>
      <c r="L21" s="37">
        <v>0</v>
      </c>
      <c r="M21" s="27">
        <v>0</v>
      </c>
      <c r="N21" s="27">
        <v>3</v>
      </c>
      <c r="O21" s="55" t="s">
        <v>10</v>
      </c>
      <c r="P21" s="22" t="s">
        <v>6</v>
      </c>
    </row>
    <row r="22" spans="1:31" ht="14.25" customHeight="1" x14ac:dyDescent="0.3">
      <c r="A22" s="22" t="s">
        <v>662</v>
      </c>
      <c r="B22" s="22" t="s">
        <v>663</v>
      </c>
      <c r="C22" s="130" t="s">
        <v>9</v>
      </c>
      <c r="D22" s="36"/>
      <c r="E22" s="33"/>
      <c r="F22" s="33"/>
      <c r="G22" s="53"/>
      <c r="H22" s="36"/>
      <c r="I22" s="33"/>
      <c r="J22" s="33"/>
      <c r="K22" s="53"/>
      <c r="L22" s="36">
        <v>1</v>
      </c>
      <c r="M22" s="33">
        <v>1</v>
      </c>
      <c r="N22" s="33">
        <v>3</v>
      </c>
      <c r="O22" s="53" t="s">
        <v>10</v>
      </c>
      <c r="P22" s="22" t="s">
        <v>6</v>
      </c>
    </row>
    <row r="23" spans="1:31" ht="14.25" customHeight="1" thickBot="1" x14ac:dyDescent="0.35">
      <c r="A23" s="42" t="s">
        <v>660</v>
      </c>
      <c r="B23" s="42" t="s">
        <v>661</v>
      </c>
      <c r="C23" s="143" t="s">
        <v>9</v>
      </c>
      <c r="D23" s="38"/>
      <c r="E23" s="34"/>
      <c r="F23" s="34"/>
      <c r="G23" s="56"/>
      <c r="H23" s="38"/>
      <c r="I23" s="34"/>
      <c r="J23" s="34"/>
      <c r="K23" s="56"/>
      <c r="L23" s="38">
        <v>0</v>
      </c>
      <c r="M23" s="34">
        <v>4</v>
      </c>
      <c r="N23" s="34">
        <v>12</v>
      </c>
      <c r="O23" s="56" t="s">
        <v>4</v>
      </c>
      <c r="P23" s="42" t="s">
        <v>6</v>
      </c>
    </row>
    <row r="24" spans="1:31" ht="14.25" customHeight="1" thickBot="1" x14ac:dyDescent="0.35">
      <c r="A24" s="1197" t="s">
        <v>782</v>
      </c>
      <c r="B24" s="1197"/>
      <c r="C24" s="1197"/>
      <c r="D24" s="167"/>
      <c r="E24" s="168">
        <v>2</v>
      </c>
      <c r="F24" s="167">
        <v>3</v>
      </c>
      <c r="G24" s="167"/>
      <c r="H24" s="167"/>
      <c r="I24" s="167"/>
      <c r="J24" s="167"/>
      <c r="K24" s="167"/>
      <c r="L24" s="167"/>
      <c r="M24" s="168">
        <v>2</v>
      </c>
      <c r="N24" s="167">
        <v>3</v>
      </c>
      <c r="O24" s="167"/>
      <c r="P24" s="236"/>
    </row>
    <row r="25" spans="1:31" ht="14.25" customHeight="1" thickBot="1" x14ac:dyDescent="0.35">
      <c r="A25" s="1199" t="s">
        <v>783</v>
      </c>
      <c r="B25" s="1199"/>
      <c r="C25" s="1200"/>
      <c r="D25" s="125">
        <f>SUM(D24,D5:D23)</f>
        <v>9</v>
      </c>
      <c r="E25" s="125">
        <f>SUM(E24,E5:E23)</f>
        <v>11</v>
      </c>
      <c r="F25" s="125">
        <f>SUM(F4,F24)</f>
        <v>30</v>
      </c>
      <c r="G25" s="126"/>
      <c r="H25" s="125">
        <f>SUM(H24,H5:H23)</f>
        <v>8</v>
      </c>
      <c r="I25" s="125">
        <f>SUM(I24,I5:I23)</f>
        <v>12</v>
      </c>
      <c r="J25" s="125">
        <f>SUM(J4,J24)</f>
        <v>30</v>
      </c>
      <c r="K25" s="126"/>
      <c r="L25" s="125">
        <f>SUM(L24,L5:L23)</f>
        <v>1</v>
      </c>
      <c r="M25" s="125">
        <f>SUM(M24,M5:M23)</f>
        <v>11</v>
      </c>
      <c r="N25" s="125">
        <f>SUM(N4,N24)</f>
        <v>30</v>
      </c>
      <c r="O25" s="126"/>
      <c r="P25" s="79">
        <f>F25+J25+N25</f>
        <v>90</v>
      </c>
    </row>
    <row r="26" spans="1:31" ht="12" customHeight="1" x14ac:dyDescent="0.3"/>
    <row r="27" spans="1:31" x14ac:dyDescent="0.2">
      <c r="A27" s="7" t="s">
        <v>10</v>
      </c>
      <c r="B27" s="381" t="s">
        <v>819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7" t="s">
        <v>4</v>
      </c>
      <c r="B28" s="381" t="s">
        <v>785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7" t="s">
        <v>842</v>
      </c>
      <c r="B29" s="38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3"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3"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</sheetData>
  <sortState xmlns:xlrd2="http://schemas.microsoft.com/office/spreadsheetml/2017/richdata2" ref="A20:P23">
    <sortCondition ref="B20:B23"/>
  </sortState>
  <mergeCells count="11">
    <mergeCell ref="A25:C25"/>
    <mergeCell ref="A1:P1"/>
    <mergeCell ref="A2:A3"/>
    <mergeCell ref="B2:B3"/>
    <mergeCell ref="C2:C3"/>
    <mergeCell ref="P2:P3"/>
    <mergeCell ref="D2:G2"/>
    <mergeCell ref="H2:K2"/>
    <mergeCell ref="L2:O2"/>
    <mergeCell ref="B4:C4"/>
    <mergeCell ref="A24:C24"/>
  </mergeCells>
  <pageMargins left="0.7" right="0.7" top="0.75" bottom="0.75" header="0.3" footer="0.3"/>
  <pageSetup paperSize="9" scale="79" orientation="landscape" r:id="rId1"/>
  <ignoredErrors>
    <ignoredError sqref="E4:F4 M4:N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628A-FA6D-406A-BF84-06FEDA92A90A}">
  <dimension ref="A1:AE45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3" sqref="A23"/>
    </sheetView>
  </sheetViews>
  <sheetFormatPr defaultColWidth="8.6640625" defaultRowHeight="10.199999999999999" x14ac:dyDescent="0.2"/>
  <cols>
    <col min="1" max="1" width="11.5546875" style="1" customWidth="1"/>
    <col min="2" max="2" width="40.33203125" style="1" customWidth="1"/>
    <col min="3" max="3" width="11.5546875" style="1" customWidth="1"/>
    <col min="4" max="19" width="4.5546875" style="1" customWidth="1"/>
    <col min="20" max="20" width="30.109375" style="1" customWidth="1"/>
    <col min="21" max="16384" width="8.6640625" style="1"/>
  </cols>
  <sheetData>
    <row r="1" spans="1:20" ht="40.5" customHeight="1" thickBot="1" x14ac:dyDescent="0.3">
      <c r="A1" s="1250" t="s">
        <v>796</v>
      </c>
      <c r="B1" s="1251"/>
      <c r="C1" s="1251"/>
      <c r="D1" s="1251"/>
      <c r="E1" s="1251"/>
      <c r="F1" s="1251"/>
      <c r="G1" s="1251"/>
      <c r="H1" s="1251"/>
      <c r="I1" s="1251"/>
      <c r="J1" s="1251"/>
      <c r="K1" s="1251"/>
      <c r="L1" s="1251"/>
      <c r="M1" s="1251"/>
      <c r="N1" s="1251"/>
      <c r="O1" s="1251"/>
      <c r="P1" s="1251"/>
      <c r="Q1" s="1251"/>
      <c r="R1" s="1251"/>
      <c r="S1" s="1251"/>
      <c r="T1" s="1252"/>
    </row>
    <row r="2" spans="1:20" ht="15.75" customHeight="1" thickBot="1" x14ac:dyDescent="0.25">
      <c r="A2" s="1205" t="s">
        <v>1</v>
      </c>
      <c r="B2" s="1206" t="s">
        <v>2</v>
      </c>
      <c r="C2" s="1206" t="s">
        <v>3</v>
      </c>
      <c r="D2" s="1253" t="s">
        <v>769</v>
      </c>
      <c r="E2" s="1254"/>
      <c r="F2" s="1254"/>
      <c r="G2" s="1255"/>
      <c r="H2" s="1256" t="s">
        <v>770</v>
      </c>
      <c r="I2" s="1254"/>
      <c r="J2" s="1254"/>
      <c r="K2" s="1255"/>
      <c r="L2" s="1256" t="s">
        <v>771</v>
      </c>
      <c r="M2" s="1254"/>
      <c r="N2" s="1254"/>
      <c r="O2" s="1255"/>
      <c r="P2" s="1257" t="s">
        <v>772</v>
      </c>
      <c r="Q2" s="1258"/>
      <c r="R2" s="1258"/>
      <c r="S2" s="1259"/>
      <c r="T2" s="1218" t="s">
        <v>0</v>
      </c>
    </row>
    <row r="3" spans="1:20" s="7" customFormat="1" ht="54.6" thickBot="1" x14ac:dyDescent="0.35">
      <c r="A3" s="1206"/>
      <c r="B3" s="1206"/>
      <c r="C3" s="1206"/>
      <c r="D3" s="291" t="s">
        <v>773</v>
      </c>
      <c r="E3" s="295" t="s">
        <v>774</v>
      </c>
      <c r="F3" s="295" t="s">
        <v>775</v>
      </c>
      <c r="G3" s="292" t="s">
        <v>776</v>
      </c>
      <c r="H3" s="291" t="s">
        <v>773</v>
      </c>
      <c r="I3" s="295" t="s">
        <v>774</v>
      </c>
      <c r="J3" s="295" t="s">
        <v>775</v>
      </c>
      <c r="K3" s="292" t="s">
        <v>776</v>
      </c>
      <c r="L3" s="291" t="s">
        <v>773</v>
      </c>
      <c r="M3" s="295" t="s">
        <v>774</v>
      </c>
      <c r="N3" s="295" t="s">
        <v>775</v>
      </c>
      <c r="O3" s="292" t="s">
        <v>776</v>
      </c>
      <c r="P3" s="291" t="s">
        <v>773</v>
      </c>
      <c r="Q3" s="295" t="s">
        <v>774</v>
      </c>
      <c r="R3" s="295" t="s">
        <v>775</v>
      </c>
      <c r="S3" s="292" t="s">
        <v>776</v>
      </c>
      <c r="T3" s="1218"/>
    </row>
    <row r="4" spans="1:20" s="7" customFormat="1" ht="14.25" customHeight="1" thickBot="1" x14ac:dyDescent="0.35">
      <c r="A4" s="1207" t="s">
        <v>777</v>
      </c>
      <c r="B4" s="1208"/>
      <c r="C4" s="1208"/>
      <c r="D4" s="156">
        <f>SUM(D5:D28)</f>
        <v>9</v>
      </c>
      <c r="E4" s="156">
        <f>SUM(E5:E28)</f>
        <v>9</v>
      </c>
      <c r="F4" s="156">
        <f>SUM(F5:F28)</f>
        <v>27</v>
      </c>
      <c r="G4" s="156"/>
      <c r="H4" s="156">
        <f>SUM(H5:H28)</f>
        <v>9</v>
      </c>
      <c r="I4" s="156">
        <f>SUM(I5:I28)</f>
        <v>9</v>
      </c>
      <c r="J4" s="156">
        <f>SUM(J5:J28)</f>
        <v>27</v>
      </c>
      <c r="K4" s="156"/>
      <c r="L4" s="156">
        <f>SUM(L5:L28)</f>
        <v>6</v>
      </c>
      <c r="M4" s="156">
        <f>SUM(M5:M28)</f>
        <v>10</v>
      </c>
      <c r="N4" s="156">
        <f>SUM(N5:N28)</f>
        <v>28</v>
      </c>
      <c r="O4" s="156"/>
      <c r="P4" s="156">
        <f>SUM(P5:P26)</f>
        <v>1</v>
      </c>
      <c r="Q4" s="156">
        <f>SUM(Q5:Q26)</f>
        <v>5</v>
      </c>
      <c r="R4" s="156">
        <f>SUM(R5:R28)</f>
        <v>21</v>
      </c>
      <c r="S4" s="156"/>
      <c r="T4" s="273"/>
    </row>
    <row r="5" spans="1:20" s="39" customFormat="1" ht="14.25" customHeight="1" x14ac:dyDescent="0.3">
      <c r="A5" s="178" t="s">
        <v>499</v>
      </c>
      <c r="B5" s="178" t="s">
        <v>500</v>
      </c>
      <c r="C5" s="179" t="s">
        <v>9</v>
      </c>
      <c r="D5" s="180">
        <v>1</v>
      </c>
      <c r="E5" s="181">
        <v>1</v>
      </c>
      <c r="F5" s="182">
        <v>3</v>
      </c>
      <c r="G5" s="183" t="s">
        <v>10</v>
      </c>
      <c r="H5" s="184"/>
      <c r="I5" s="182"/>
      <c r="J5" s="182"/>
      <c r="K5" s="183"/>
      <c r="L5" s="184"/>
      <c r="M5" s="182"/>
      <c r="N5" s="182"/>
      <c r="O5" s="183"/>
      <c r="P5" s="184"/>
      <c r="Q5" s="182"/>
      <c r="R5" s="182"/>
      <c r="S5" s="185"/>
      <c r="T5" s="186" t="s">
        <v>6</v>
      </c>
    </row>
    <row r="6" spans="1:20" s="39" customFormat="1" ht="14.25" customHeight="1" x14ac:dyDescent="0.3">
      <c r="A6" s="187" t="s">
        <v>501</v>
      </c>
      <c r="B6" s="187" t="s">
        <v>502</v>
      </c>
      <c r="C6" s="188" t="s">
        <v>9</v>
      </c>
      <c r="D6" s="189">
        <v>2</v>
      </c>
      <c r="E6" s="190">
        <v>2</v>
      </c>
      <c r="F6" s="191">
        <v>6</v>
      </c>
      <c r="G6" s="192" t="s">
        <v>10</v>
      </c>
      <c r="H6" s="193"/>
      <c r="I6" s="191"/>
      <c r="J6" s="191"/>
      <c r="K6" s="192"/>
      <c r="L6" s="193"/>
      <c r="M6" s="191"/>
      <c r="N6" s="191"/>
      <c r="O6" s="192"/>
      <c r="P6" s="193"/>
      <c r="Q6" s="191"/>
      <c r="R6" s="191"/>
      <c r="S6" s="194"/>
      <c r="T6" s="195" t="s">
        <v>6</v>
      </c>
    </row>
    <row r="7" spans="1:20" s="39" customFormat="1" ht="14.25" customHeight="1" x14ac:dyDescent="0.3">
      <c r="A7" s="187" t="s">
        <v>503</v>
      </c>
      <c r="B7" s="187" t="s">
        <v>504</v>
      </c>
      <c r="C7" s="188" t="s">
        <v>9</v>
      </c>
      <c r="D7" s="189">
        <v>2</v>
      </c>
      <c r="E7" s="190">
        <v>2</v>
      </c>
      <c r="F7" s="191">
        <v>6</v>
      </c>
      <c r="G7" s="192" t="s">
        <v>10</v>
      </c>
      <c r="H7" s="193"/>
      <c r="I7" s="191"/>
      <c r="J7" s="191"/>
      <c r="K7" s="192"/>
      <c r="L7" s="193"/>
      <c r="M7" s="191"/>
      <c r="N7" s="191"/>
      <c r="O7" s="192"/>
      <c r="P7" s="193"/>
      <c r="Q7" s="191"/>
      <c r="R7" s="191"/>
      <c r="S7" s="194"/>
      <c r="T7" s="195" t="s">
        <v>6</v>
      </c>
    </row>
    <row r="8" spans="1:20" s="39" customFormat="1" ht="14.25" customHeight="1" x14ac:dyDescent="0.3">
      <c r="A8" s="187" t="s">
        <v>505</v>
      </c>
      <c r="B8" s="187" t="s">
        <v>506</v>
      </c>
      <c r="C8" s="188" t="s">
        <v>9</v>
      </c>
      <c r="D8" s="189">
        <v>1</v>
      </c>
      <c r="E8" s="190">
        <v>1</v>
      </c>
      <c r="F8" s="191">
        <v>3</v>
      </c>
      <c r="G8" s="192" t="s">
        <v>10</v>
      </c>
      <c r="H8" s="193"/>
      <c r="I8" s="191"/>
      <c r="J8" s="191"/>
      <c r="K8" s="192"/>
      <c r="L8" s="193"/>
      <c r="M8" s="191"/>
      <c r="N8" s="191"/>
      <c r="O8" s="192"/>
      <c r="P8" s="193"/>
      <c r="Q8" s="191"/>
      <c r="R8" s="191"/>
      <c r="S8" s="194"/>
      <c r="T8" s="195" t="s">
        <v>6</v>
      </c>
    </row>
    <row r="9" spans="1:20" s="39" customFormat="1" ht="14.25" customHeight="1" x14ac:dyDescent="0.3">
      <c r="A9" s="187" t="s">
        <v>507</v>
      </c>
      <c r="B9" s="187" t="s">
        <v>508</v>
      </c>
      <c r="C9" s="188" t="s">
        <v>9</v>
      </c>
      <c r="D9" s="189">
        <v>2</v>
      </c>
      <c r="E9" s="190">
        <v>2</v>
      </c>
      <c r="F9" s="191">
        <v>6</v>
      </c>
      <c r="G9" s="192" t="s">
        <v>10</v>
      </c>
      <c r="H9" s="193"/>
      <c r="I9" s="191"/>
      <c r="J9" s="191"/>
      <c r="K9" s="192"/>
      <c r="L9" s="193"/>
      <c r="M9" s="191"/>
      <c r="N9" s="191"/>
      <c r="O9" s="192"/>
      <c r="P9" s="193"/>
      <c r="Q9" s="191"/>
      <c r="R9" s="191"/>
      <c r="S9" s="194"/>
      <c r="T9" s="195" t="s">
        <v>6</v>
      </c>
    </row>
    <row r="10" spans="1:20" s="39" customFormat="1" ht="14.25" customHeight="1" x14ac:dyDescent="0.3">
      <c r="A10" s="196"/>
      <c r="B10" s="196" t="s">
        <v>778</v>
      </c>
      <c r="C10" s="197" t="s">
        <v>9</v>
      </c>
      <c r="D10" s="198">
        <v>1</v>
      </c>
      <c r="E10" s="199">
        <v>1</v>
      </c>
      <c r="F10" s="200">
        <v>3</v>
      </c>
      <c r="G10" s="53" t="s">
        <v>10</v>
      </c>
      <c r="H10" s="202"/>
      <c r="I10" s="200"/>
      <c r="J10" s="200"/>
      <c r="K10" s="201"/>
      <c r="L10" s="202"/>
      <c r="M10" s="200"/>
      <c r="N10" s="200"/>
      <c r="O10" s="201"/>
      <c r="P10" s="202"/>
      <c r="Q10" s="200"/>
      <c r="R10" s="200"/>
      <c r="S10" s="203"/>
      <c r="T10" s="42" t="s">
        <v>45</v>
      </c>
    </row>
    <row r="11" spans="1:20" s="39" customFormat="1" ht="14.25" customHeight="1" x14ac:dyDescent="0.3">
      <c r="A11" s="178" t="s">
        <v>509</v>
      </c>
      <c r="B11" s="178" t="s">
        <v>510</v>
      </c>
      <c r="C11" s="179" t="s">
        <v>9</v>
      </c>
      <c r="D11" s="180"/>
      <c r="E11" s="181"/>
      <c r="F11" s="182"/>
      <c r="G11" s="183"/>
      <c r="H11" s="184">
        <v>2</v>
      </c>
      <c r="I11" s="182">
        <v>2</v>
      </c>
      <c r="J11" s="182">
        <v>6</v>
      </c>
      <c r="K11" s="183" t="s">
        <v>10</v>
      </c>
      <c r="L11" s="184"/>
      <c r="M11" s="182"/>
      <c r="N11" s="182"/>
      <c r="O11" s="183"/>
      <c r="P11" s="184"/>
      <c r="Q11" s="182"/>
      <c r="R11" s="182"/>
      <c r="S11" s="185"/>
      <c r="T11" s="186" t="s">
        <v>6</v>
      </c>
    </row>
    <row r="12" spans="1:20" s="39" customFormat="1" ht="14.25" customHeight="1" x14ac:dyDescent="0.3">
      <c r="A12" s="187" t="s">
        <v>511</v>
      </c>
      <c r="B12" s="187" t="s">
        <v>512</v>
      </c>
      <c r="C12" s="188" t="s">
        <v>9</v>
      </c>
      <c r="D12" s="189"/>
      <c r="E12" s="190"/>
      <c r="F12" s="191"/>
      <c r="G12" s="192"/>
      <c r="H12" s="193">
        <v>2</v>
      </c>
      <c r="I12" s="191">
        <v>2</v>
      </c>
      <c r="J12" s="191">
        <v>6</v>
      </c>
      <c r="K12" s="192" t="s">
        <v>10</v>
      </c>
      <c r="L12" s="193"/>
      <c r="M12" s="191"/>
      <c r="N12" s="191"/>
      <c r="O12" s="192"/>
      <c r="P12" s="193"/>
      <c r="Q12" s="191"/>
      <c r="R12" s="191"/>
      <c r="S12" s="194"/>
      <c r="T12" s="195" t="s">
        <v>6</v>
      </c>
    </row>
    <row r="13" spans="1:20" s="39" customFormat="1" ht="14.25" customHeight="1" x14ac:dyDescent="0.3">
      <c r="A13" s="187" t="s">
        <v>513</v>
      </c>
      <c r="B13" s="187" t="s">
        <v>514</v>
      </c>
      <c r="C13" s="188" t="s">
        <v>9</v>
      </c>
      <c r="D13" s="189"/>
      <c r="E13" s="190"/>
      <c r="F13" s="191"/>
      <c r="G13" s="192"/>
      <c r="H13" s="193">
        <v>1</v>
      </c>
      <c r="I13" s="191">
        <v>1</v>
      </c>
      <c r="J13" s="191">
        <v>3</v>
      </c>
      <c r="K13" s="192" t="s">
        <v>10</v>
      </c>
      <c r="L13" s="193"/>
      <c r="M13" s="191"/>
      <c r="N13" s="191"/>
      <c r="O13" s="192"/>
      <c r="P13" s="193"/>
      <c r="Q13" s="191"/>
      <c r="R13" s="191"/>
      <c r="S13" s="194"/>
      <c r="T13" s="195" t="s">
        <v>6</v>
      </c>
    </row>
    <row r="14" spans="1:20" s="39" customFormat="1" ht="14.25" customHeight="1" x14ac:dyDescent="0.3">
      <c r="A14" s="187" t="s">
        <v>515</v>
      </c>
      <c r="B14" s="187" t="s">
        <v>516</v>
      </c>
      <c r="C14" s="188" t="s">
        <v>9</v>
      </c>
      <c r="D14" s="189"/>
      <c r="E14" s="190"/>
      <c r="F14" s="191"/>
      <c r="G14" s="192"/>
      <c r="H14" s="193">
        <v>1</v>
      </c>
      <c r="I14" s="191">
        <v>1</v>
      </c>
      <c r="J14" s="191">
        <v>3</v>
      </c>
      <c r="K14" s="192" t="s">
        <v>10</v>
      </c>
      <c r="L14" s="193"/>
      <c r="M14" s="191"/>
      <c r="N14" s="191"/>
      <c r="O14" s="192"/>
      <c r="P14" s="193"/>
      <c r="Q14" s="191"/>
      <c r="R14" s="191"/>
      <c r="S14" s="194"/>
      <c r="T14" s="195" t="s">
        <v>6</v>
      </c>
    </row>
    <row r="15" spans="1:20" s="39" customFormat="1" ht="14.25" customHeight="1" x14ac:dyDescent="0.3">
      <c r="A15" s="187" t="s">
        <v>517</v>
      </c>
      <c r="B15" s="187" t="s">
        <v>518</v>
      </c>
      <c r="C15" s="188" t="s">
        <v>9</v>
      </c>
      <c r="D15" s="189"/>
      <c r="E15" s="190"/>
      <c r="F15" s="191"/>
      <c r="G15" s="192"/>
      <c r="H15" s="193">
        <v>2</v>
      </c>
      <c r="I15" s="191">
        <v>2</v>
      </c>
      <c r="J15" s="191">
        <v>6</v>
      </c>
      <c r="K15" s="192" t="s">
        <v>10</v>
      </c>
      <c r="L15" s="193"/>
      <c r="M15" s="191"/>
      <c r="N15" s="191"/>
      <c r="O15" s="192"/>
      <c r="P15" s="193"/>
      <c r="Q15" s="191"/>
      <c r="R15" s="191"/>
      <c r="S15" s="194"/>
      <c r="T15" s="195" t="s">
        <v>6</v>
      </c>
    </row>
    <row r="16" spans="1:20" s="39" customFormat="1" ht="14.25" customHeight="1" thickBot="1" x14ac:dyDescent="0.35">
      <c r="A16" s="205"/>
      <c r="B16" s="205" t="s">
        <v>794</v>
      </c>
      <c r="C16" s="206" t="s">
        <v>9</v>
      </c>
      <c r="D16" s="198"/>
      <c r="E16" s="199"/>
      <c r="F16" s="200"/>
      <c r="G16" s="201"/>
      <c r="H16" s="202">
        <v>1</v>
      </c>
      <c r="I16" s="200">
        <v>1</v>
      </c>
      <c r="J16" s="200">
        <v>3</v>
      </c>
      <c r="K16" s="382" t="s">
        <v>10</v>
      </c>
      <c r="L16" s="202"/>
      <c r="M16" s="200"/>
      <c r="N16" s="200"/>
      <c r="O16" s="201"/>
      <c r="P16" s="202"/>
      <c r="Q16" s="200"/>
      <c r="R16" s="200"/>
      <c r="S16" s="203"/>
      <c r="T16" s="42" t="s">
        <v>45</v>
      </c>
    </row>
    <row r="17" spans="1:20" s="387" customFormat="1" ht="14.25" customHeight="1" x14ac:dyDescent="0.3">
      <c r="A17" s="476" t="s">
        <v>519</v>
      </c>
      <c r="B17" s="476" t="s">
        <v>520</v>
      </c>
      <c r="C17" s="477" t="s">
        <v>9</v>
      </c>
      <c r="D17" s="478"/>
      <c r="E17" s="479"/>
      <c r="F17" s="480"/>
      <c r="G17" s="481"/>
      <c r="H17" s="482"/>
      <c r="I17" s="480"/>
      <c r="J17" s="480"/>
      <c r="K17" s="481"/>
      <c r="L17" s="482">
        <v>0</v>
      </c>
      <c r="M17" s="480">
        <v>4</v>
      </c>
      <c r="N17" s="480">
        <v>6</v>
      </c>
      <c r="O17" s="481" t="s">
        <v>4</v>
      </c>
      <c r="P17" s="482"/>
      <c r="Q17" s="480"/>
      <c r="R17" s="480"/>
      <c r="S17" s="483"/>
      <c r="T17" s="484" t="s">
        <v>6</v>
      </c>
    </row>
    <row r="18" spans="1:20" s="39" customFormat="1" ht="14.25" customHeight="1" x14ac:dyDescent="0.3">
      <c r="A18" s="195" t="s">
        <v>473</v>
      </c>
      <c r="B18" s="187" t="s">
        <v>474</v>
      </c>
      <c r="C18" s="188" t="s">
        <v>9</v>
      </c>
      <c r="D18" s="189"/>
      <c r="E18" s="190"/>
      <c r="F18" s="191"/>
      <c r="G18" s="192"/>
      <c r="H18" s="193"/>
      <c r="I18" s="191"/>
      <c r="J18" s="191"/>
      <c r="K18" s="383"/>
      <c r="L18" s="193">
        <v>2</v>
      </c>
      <c r="M18" s="191">
        <v>2</v>
      </c>
      <c r="N18" s="191">
        <v>6</v>
      </c>
      <c r="O18" s="192" t="s">
        <v>10</v>
      </c>
      <c r="P18" s="193"/>
      <c r="Q18" s="191"/>
      <c r="R18" s="191"/>
      <c r="S18" s="194"/>
      <c r="T18" s="195" t="s">
        <v>29</v>
      </c>
    </row>
    <row r="19" spans="1:20" s="39" customFormat="1" ht="14.25" customHeight="1" x14ac:dyDescent="0.3">
      <c r="A19" s="195" t="s">
        <v>521</v>
      </c>
      <c r="B19" s="187" t="s">
        <v>522</v>
      </c>
      <c r="C19" s="188" t="s">
        <v>9</v>
      </c>
      <c r="D19" s="189"/>
      <c r="E19" s="190"/>
      <c r="F19" s="191"/>
      <c r="G19" s="192"/>
      <c r="H19" s="193"/>
      <c r="I19" s="191"/>
      <c r="J19" s="191"/>
      <c r="K19" s="192"/>
      <c r="L19" s="193">
        <v>0</v>
      </c>
      <c r="M19" s="191">
        <v>0</v>
      </c>
      <c r="N19" s="191">
        <v>4</v>
      </c>
      <c r="O19" s="192" t="s">
        <v>10</v>
      </c>
      <c r="P19" s="193"/>
      <c r="Q19" s="191"/>
      <c r="R19" s="191"/>
      <c r="S19" s="194"/>
      <c r="T19" s="195" t="s">
        <v>20</v>
      </c>
    </row>
    <row r="20" spans="1:20" s="39" customFormat="1" ht="14.25" customHeight="1" x14ac:dyDescent="0.3">
      <c r="A20" s="187" t="s">
        <v>523</v>
      </c>
      <c r="B20" s="187" t="s">
        <v>239</v>
      </c>
      <c r="C20" s="188" t="s">
        <v>9</v>
      </c>
      <c r="D20" s="189"/>
      <c r="E20" s="190"/>
      <c r="F20" s="191"/>
      <c r="G20" s="192"/>
      <c r="H20" s="193"/>
      <c r="I20" s="191"/>
      <c r="J20" s="191"/>
      <c r="K20" s="192"/>
      <c r="L20" s="193">
        <v>1</v>
      </c>
      <c r="M20" s="191">
        <v>1</v>
      </c>
      <c r="N20" s="191">
        <v>3</v>
      </c>
      <c r="O20" s="192" t="s">
        <v>10</v>
      </c>
      <c r="P20" s="193"/>
      <c r="Q20" s="191"/>
      <c r="R20" s="191"/>
      <c r="S20" s="194"/>
      <c r="T20" s="195" t="s">
        <v>72</v>
      </c>
    </row>
    <row r="21" spans="1:20" s="39" customFormat="1" ht="14.25" customHeight="1" x14ac:dyDescent="0.3">
      <c r="A21" s="187" t="s">
        <v>524</v>
      </c>
      <c r="B21" s="187" t="s">
        <v>525</v>
      </c>
      <c r="C21" s="188" t="s">
        <v>9</v>
      </c>
      <c r="D21" s="189"/>
      <c r="E21" s="190"/>
      <c r="F21" s="191"/>
      <c r="G21" s="192"/>
      <c r="H21" s="193"/>
      <c r="I21" s="191"/>
      <c r="J21" s="191"/>
      <c r="K21" s="192"/>
      <c r="L21" s="193">
        <v>1</v>
      </c>
      <c r="M21" s="191">
        <v>1</v>
      </c>
      <c r="N21" s="191">
        <v>3</v>
      </c>
      <c r="O21" s="192" t="s">
        <v>10</v>
      </c>
      <c r="P21" s="193"/>
      <c r="Q21" s="191"/>
      <c r="R21" s="191"/>
      <c r="S21" s="194"/>
      <c r="T21" s="195" t="s">
        <v>6</v>
      </c>
    </row>
    <row r="22" spans="1:20" s="39" customFormat="1" ht="14.25" customHeight="1" thickBot="1" x14ac:dyDescent="0.35">
      <c r="A22" s="205" t="s">
        <v>526</v>
      </c>
      <c r="B22" s="205" t="s">
        <v>527</v>
      </c>
      <c r="C22" s="206" t="s">
        <v>9</v>
      </c>
      <c r="D22" s="198"/>
      <c r="E22" s="199"/>
      <c r="F22" s="200"/>
      <c r="G22" s="201"/>
      <c r="H22" s="202"/>
      <c r="I22" s="200"/>
      <c r="J22" s="200"/>
      <c r="K22" s="201"/>
      <c r="L22" s="202">
        <v>2</v>
      </c>
      <c r="M22" s="200">
        <v>2</v>
      </c>
      <c r="N22" s="200">
        <v>6</v>
      </c>
      <c r="O22" s="201" t="s">
        <v>10</v>
      </c>
      <c r="P22" s="202"/>
      <c r="Q22" s="200"/>
      <c r="R22" s="200"/>
      <c r="S22" s="203"/>
      <c r="T22" s="207" t="s">
        <v>6</v>
      </c>
    </row>
    <row r="23" spans="1:20" s="387" customFormat="1" ht="14.25" customHeight="1" x14ac:dyDescent="0.3">
      <c r="A23" s="476" t="s">
        <v>528</v>
      </c>
      <c r="B23" s="476" t="s">
        <v>529</v>
      </c>
      <c r="C23" s="477" t="s">
        <v>9</v>
      </c>
      <c r="D23" s="478"/>
      <c r="E23" s="479"/>
      <c r="F23" s="480"/>
      <c r="G23" s="481"/>
      <c r="H23" s="482"/>
      <c r="I23" s="480"/>
      <c r="J23" s="480"/>
      <c r="K23" s="481"/>
      <c r="L23" s="482"/>
      <c r="M23" s="480"/>
      <c r="N23" s="480"/>
      <c r="O23" s="481"/>
      <c r="P23" s="482">
        <v>0</v>
      </c>
      <c r="Q23" s="480">
        <v>4</v>
      </c>
      <c r="R23" s="480">
        <v>6</v>
      </c>
      <c r="S23" s="483" t="s">
        <v>4</v>
      </c>
      <c r="T23" s="484" t="s">
        <v>6</v>
      </c>
    </row>
    <row r="24" spans="1:20" s="39" customFormat="1" ht="14.25" customHeight="1" x14ac:dyDescent="0.3">
      <c r="A24" s="187" t="s">
        <v>530</v>
      </c>
      <c r="B24" s="208" t="s">
        <v>531</v>
      </c>
      <c r="C24" s="188" t="s">
        <v>9</v>
      </c>
      <c r="D24" s="189"/>
      <c r="E24" s="190"/>
      <c r="F24" s="191"/>
      <c r="G24" s="192"/>
      <c r="H24" s="193"/>
      <c r="I24" s="191"/>
      <c r="J24" s="191"/>
      <c r="K24" s="192"/>
      <c r="L24" s="193"/>
      <c r="M24" s="191"/>
      <c r="N24" s="191"/>
      <c r="O24" s="192"/>
      <c r="P24" s="193">
        <v>0</v>
      </c>
      <c r="Q24" s="191">
        <v>0</v>
      </c>
      <c r="R24" s="191">
        <v>3</v>
      </c>
      <c r="S24" s="194" t="s">
        <v>10</v>
      </c>
      <c r="T24" s="195" t="s">
        <v>6</v>
      </c>
    </row>
    <row r="25" spans="1:20" s="39" customFormat="1" ht="14.25" customHeight="1" x14ac:dyDescent="0.3">
      <c r="A25" s="187" t="s">
        <v>532</v>
      </c>
      <c r="B25" s="209" t="s">
        <v>533</v>
      </c>
      <c r="C25" s="188" t="s">
        <v>9</v>
      </c>
      <c r="D25" s="189"/>
      <c r="E25" s="190"/>
      <c r="F25" s="191"/>
      <c r="G25" s="192"/>
      <c r="H25" s="193"/>
      <c r="I25" s="191"/>
      <c r="J25" s="191"/>
      <c r="K25" s="192"/>
      <c r="L25" s="193"/>
      <c r="M25" s="191"/>
      <c r="N25" s="191"/>
      <c r="O25" s="192"/>
      <c r="P25" s="193">
        <v>0</v>
      </c>
      <c r="Q25" s="191">
        <v>0</v>
      </c>
      <c r="R25" s="191">
        <v>3</v>
      </c>
      <c r="S25" s="194" t="s">
        <v>10</v>
      </c>
      <c r="T25" s="195" t="s">
        <v>6</v>
      </c>
    </row>
    <row r="26" spans="1:20" s="39" customFormat="1" ht="14.25" customHeight="1" x14ac:dyDescent="0.3">
      <c r="A26" s="187" t="s">
        <v>469</v>
      </c>
      <c r="B26" s="187" t="s">
        <v>470</v>
      </c>
      <c r="C26" s="188" t="s">
        <v>9</v>
      </c>
      <c r="D26" s="189"/>
      <c r="E26" s="190"/>
      <c r="F26" s="191"/>
      <c r="G26" s="192"/>
      <c r="H26" s="193"/>
      <c r="I26" s="191"/>
      <c r="J26" s="191"/>
      <c r="K26" s="192"/>
      <c r="L26" s="193"/>
      <c r="M26" s="191"/>
      <c r="N26" s="191"/>
      <c r="O26" s="192"/>
      <c r="P26" s="193">
        <v>1</v>
      </c>
      <c r="Q26" s="191">
        <v>1</v>
      </c>
      <c r="R26" s="191">
        <v>3</v>
      </c>
      <c r="S26" s="194" t="s">
        <v>10</v>
      </c>
      <c r="T26" s="195" t="s">
        <v>65</v>
      </c>
    </row>
    <row r="27" spans="1:20" s="39" customFormat="1" ht="14.25" customHeight="1" x14ac:dyDescent="0.3">
      <c r="A27" s="195" t="s">
        <v>544</v>
      </c>
      <c r="B27" s="195" t="s">
        <v>545</v>
      </c>
      <c r="C27" s="188" t="s">
        <v>9</v>
      </c>
      <c r="D27" s="189"/>
      <c r="E27" s="190"/>
      <c r="F27" s="191"/>
      <c r="G27" s="192"/>
      <c r="H27" s="193"/>
      <c r="I27" s="191"/>
      <c r="J27" s="191"/>
      <c r="K27" s="192"/>
      <c r="L27" s="193"/>
      <c r="M27" s="191"/>
      <c r="N27" s="191"/>
      <c r="O27" s="192"/>
      <c r="P27" s="193">
        <v>1</v>
      </c>
      <c r="Q27" s="191">
        <v>1</v>
      </c>
      <c r="R27" s="191">
        <v>3</v>
      </c>
      <c r="S27" s="194" t="s">
        <v>10</v>
      </c>
      <c r="T27" s="195" t="s">
        <v>6</v>
      </c>
    </row>
    <row r="28" spans="1:20" s="39" customFormat="1" ht="14.25" customHeight="1" thickBot="1" x14ac:dyDescent="0.35">
      <c r="A28" s="210" t="s">
        <v>546</v>
      </c>
      <c r="B28" s="210" t="s">
        <v>547</v>
      </c>
      <c r="C28" s="211" t="s">
        <v>9</v>
      </c>
      <c r="D28" s="212"/>
      <c r="E28" s="213"/>
      <c r="F28" s="214"/>
      <c r="G28" s="215"/>
      <c r="H28" s="216"/>
      <c r="I28" s="214"/>
      <c r="J28" s="214"/>
      <c r="K28" s="215"/>
      <c r="L28" s="216"/>
      <c r="M28" s="214"/>
      <c r="N28" s="214"/>
      <c r="O28" s="215"/>
      <c r="P28" s="216">
        <v>1</v>
      </c>
      <c r="Q28" s="214">
        <v>1</v>
      </c>
      <c r="R28" s="214">
        <v>3</v>
      </c>
      <c r="S28" s="217" t="s">
        <v>10</v>
      </c>
      <c r="T28" s="210" t="s">
        <v>6</v>
      </c>
    </row>
    <row r="29" spans="1:20" s="39" customFormat="1" ht="14.25" customHeight="1" thickBot="1" x14ac:dyDescent="0.35">
      <c r="A29" s="1177" t="s">
        <v>781</v>
      </c>
      <c r="B29" s="1178"/>
      <c r="C29" s="117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20">
        <v>12</v>
      </c>
      <c r="S29" s="218"/>
      <c r="T29" s="274"/>
    </row>
    <row r="30" spans="1:20" s="39" customFormat="1" ht="14.25" customHeight="1" x14ac:dyDescent="0.3">
      <c r="A30" s="221" t="s">
        <v>534</v>
      </c>
      <c r="B30" s="221" t="s">
        <v>535</v>
      </c>
      <c r="C30" s="222" t="s">
        <v>9</v>
      </c>
      <c r="D30" s="223"/>
      <c r="E30" s="224"/>
      <c r="F30" s="224"/>
      <c r="G30" s="225"/>
      <c r="H30" s="223"/>
      <c r="I30" s="224"/>
      <c r="J30" s="224"/>
      <c r="K30" s="225"/>
      <c r="L30" s="223"/>
      <c r="M30" s="224"/>
      <c r="N30" s="224"/>
      <c r="O30" s="225"/>
      <c r="P30" s="223">
        <v>1</v>
      </c>
      <c r="Q30" s="224">
        <v>1</v>
      </c>
      <c r="R30" s="224">
        <v>3</v>
      </c>
      <c r="S30" s="225" t="s">
        <v>10</v>
      </c>
      <c r="T30" s="221" t="s">
        <v>6</v>
      </c>
    </row>
    <row r="31" spans="1:20" s="39" customFormat="1" ht="14.25" customHeight="1" x14ac:dyDescent="0.3">
      <c r="A31" s="195" t="s">
        <v>536</v>
      </c>
      <c r="B31" s="195" t="s">
        <v>537</v>
      </c>
      <c r="C31" s="188" t="s">
        <v>9</v>
      </c>
      <c r="D31" s="226"/>
      <c r="E31" s="227"/>
      <c r="F31" s="227"/>
      <c r="G31" s="228"/>
      <c r="H31" s="226"/>
      <c r="I31" s="227"/>
      <c r="J31" s="227"/>
      <c r="K31" s="228"/>
      <c r="L31" s="226"/>
      <c r="M31" s="227"/>
      <c r="N31" s="227"/>
      <c r="O31" s="228"/>
      <c r="P31" s="226">
        <v>1</v>
      </c>
      <c r="Q31" s="227">
        <v>1</v>
      </c>
      <c r="R31" s="227">
        <v>3</v>
      </c>
      <c r="S31" s="228" t="s">
        <v>10</v>
      </c>
      <c r="T31" s="195" t="s">
        <v>6</v>
      </c>
    </row>
    <row r="32" spans="1:20" s="39" customFormat="1" ht="14.25" customHeight="1" x14ac:dyDescent="0.3">
      <c r="A32" s="195" t="s">
        <v>538</v>
      </c>
      <c r="B32" s="195" t="s">
        <v>539</v>
      </c>
      <c r="C32" s="188" t="s">
        <v>9</v>
      </c>
      <c r="D32" s="193"/>
      <c r="E32" s="191"/>
      <c r="F32" s="191"/>
      <c r="G32" s="192"/>
      <c r="H32" s="193"/>
      <c r="I32" s="191"/>
      <c r="J32" s="191"/>
      <c r="K32" s="192"/>
      <c r="L32" s="193"/>
      <c r="M32" s="191"/>
      <c r="N32" s="191"/>
      <c r="O32" s="192"/>
      <c r="P32" s="193">
        <v>1</v>
      </c>
      <c r="Q32" s="191">
        <v>1</v>
      </c>
      <c r="R32" s="191">
        <v>3</v>
      </c>
      <c r="S32" s="192" t="s">
        <v>10</v>
      </c>
      <c r="T32" s="195" t="s">
        <v>6</v>
      </c>
    </row>
    <row r="33" spans="1:31" s="39" customFormat="1" ht="14.25" customHeight="1" x14ac:dyDescent="0.3">
      <c r="A33" s="195" t="s">
        <v>540</v>
      </c>
      <c r="B33" s="195" t="s">
        <v>541</v>
      </c>
      <c r="C33" s="188" t="s">
        <v>9</v>
      </c>
      <c r="D33" s="193"/>
      <c r="E33" s="191"/>
      <c r="F33" s="191"/>
      <c r="G33" s="192"/>
      <c r="H33" s="193"/>
      <c r="I33" s="191"/>
      <c r="J33" s="191"/>
      <c r="K33" s="192"/>
      <c r="L33" s="193"/>
      <c r="M33" s="191"/>
      <c r="N33" s="191"/>
      <c r="O33" s="192"/>
      <c r="P33" s="193">
        <v>1</v>
      </c>
      <c r="Q33" s="191">
        <v>1</v>
      </c>
      <c r="R33" s="191">
        <v>3</v>
      </c>
      <c r="S33" s="192" t="s">
        <v>10</v>
      </c>
      <c r="T33" s="195" t="s">
        <v>6</v>
      </c>
    </row>
    <row r="34" spans="1:31" s="39" customFormat="1" ht="14.25" customHeight="1" x14ac:dyDescent="0.3">
      <c r="A34" s="195" t="s">
        <v>542</v>
      </c>
      <c r="B34" s="195" t="s">
        <v>543</v>
      </c>
      <c r="C34" s="188" t="s">
        <v>9</v>
      </c>
      <c r="D34" s="193"/>
      <c r="E34" s="191"/>
      <c r="F34" s="191"/>
      <c r="G34" s="192"/>
      <c r="H34" s="193"/>
      <c r="I34" s="191"/>
      <c r="J34" s="191"/>
      <c r="K34" s="192"/>
      <c r="L34" s="193"/>
      <c r="M34" s="191"/>
      <c r="N34" s="191"/>
      <c r="O34" s="192"/>
      <c r="P34" s="193">
        <v>1</v>
      </c>
      <c r="Q34" s="191">
        <v>1</v>
      </c>
      <c r="R34" s="191">
        <v>3</v>
      </c>
      <c r="S34" s="192" t="s">
        <v>10</v>
      </c>
      <c r="T34" s="195" t="s">
        <v>29</v>
      </c>
    </row>
    <row r="35" spans="1:31" s="39" customFormat="1" ht="14.25" customHeight="1" thickBot="1" x14ac:dyDescent="0.35">
      <c r="A35" s="207" t="s">
        <v>548</v>
      </c>
      <c r="B35" s="207" t="s">
        <v>549</v>
      </c>
      <c r="C35" s="206" t="s">
        <v>9</v>
      </c>
      <c r="D35" s="202"/>
      <c r="E35" s="200"/>
      <c r="F35" s="200"/>
      <c r="G35" s="201"/>
      <c r="H35" s="202"/>
      <c r="I35" s="200"/>
      <c r="J35" s="200"/>
      <c r="K35" s="201"/>
      <c r="L35" s="202"/>
      <c r="M35" s="200"/>
      <c r="N35" s="200"/>
      <c r="O35" s="201"/>
      <c r="P35" s="202">
        <v>1</v>
      </c>
      <c r="Q35" s="200">
        <v>1</v>
      </c>
      <c r="R35" s="200">
        <v>3</v>
      </c>
      <c r="S35" s="201" t="s">
        <v>10</v>
      </c>
      <c r="T35" s="207" t="s">
        <v>6</v>
      </c>
    </row>
    <row r="36" spans="1:31" s="7" customFormat="1" ht="14.25" customHeight="1" thickBot="1" x14ac:dyDescent="0.35">
      <c r="A36" s="1248" t="s">
        <v>782</v>
      </c>
      <c r="B36" s="1249"/>
      <c r="C36" s="1249"/>
      <c r="D36" s="220"/>
      <c r="E36" s="220"/>
      <c r="F36" s="220"/>
      <c r="G36" s="220"/>
      <c r="H36" s="220"/>
      <c r="I36" s="220"/>
      <c r="J36" s="220"/>
      <c r="K36" s="220"/>
      <c r="L36" s="231">
        <v>0</v>
      </c>
      <c r="M36" s="231">
        <v>2</v>
      </c>
      <c r="N36" s="220">
        <v>3</v>
      </c>
      <c r="O36" s="220"/>
      <c r="P36" s="231">
        <v>0</v>
      </c>
      <c r="Q36" s="231">
        <v>2</v>
      </c>
      <c r="R36" s="220">
        <v>2</v>
      </c>
      <c r="S36" s="220"/>
      <c r="T36" s="219"/>
    </row>
    <row r="37" spans="1:31" s="7" customFormat="1" ht="14.25" customHeight="1" thickBot="1" x14ac:dyDescent="0.35">
      <c r="A37" s="1198" t="s">
        <v>783</v>
      </c>
      <c r="B37" s="1199"/>
      <c r="C37" s="1200"/>
      <c r="D37" s="125">
        <f>SUM(D36,D29,D5:D28)</f>
        <v>9</v>
      </c>
      <c r="E37" s="125">
        <f>SUM(E36,E29,E5:E28)</f>
        <v>9</v>
      </c>
      <c r="F37" s="125">
        <f>SUM(F36,F29,F5:F28)</f>
        <v>27</v>
      </c>
      <c r="G37" s="126"/>
      <c r="H37" s="125">
        <f>SUM(H36,H29,H5:H28)</f>
        <v>9</v>
      </c>
      <c r="I37" s="125">
        <f>SUM(I36,I29,I5:I28)</f>
        <v>9</v>
      </c>
      <c r="J37" s="125">
        <f>SUM(J36,J29,J5:J28)</f>
        <v>27</v>
      </c>
      <c r="K37" s="126"/>
      <c r="L37" s="125">
        <f>SUM(L36,L29,L5:L28)</f>
        <v>6</v>
      </c>
      <c r="M37" s="125">
        <f>SUM(M36,M29,M5:M28)</f>
        <v>12</v>
      </c>
      <c r="N37" s="125">
        <f>SUM(N36,N29,N5:N28)</f>
        <v>31</v>
      </c>
      <c r="O37" s="126"/>
      <c r="P37" s="125">
        <f>SUM(P36,P30:P33,P5:P28)</f>
        <v>7</v>
      </c>
      <c r="Q37" s="125">
        <f>SUM(Q36,Q30:Q33,Q5:Q28)</f>
        <v>13</v>
      </c>
      <c r="R37" s="125">
        <f>SUM(R4,R29,R36)</f>
        <v>35</v>
      </c>
      <c r="S37" s="126"/>
      <c r="T37" s="142">
        <f>F37+J37+N37+R37</f>
        <v>120</v>
      </c>
    </row>
    <row r="39" spans="1:31" s="7" customFormat="1" x14ac:dyDescent="0.3">
      <c r="A39" s="6" t="s">
        <v>784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7" customFormat="1" x14ac:dyDescent="0.2">
      <c r="A40" s="7" t="s">
        <v>10</v>
      </c>
      <c r="B40" s="381" t="s">
        <v>819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7" customFormat="1" x14ac:dyDescent="0.2">
      <c r="A41" s="7" t="s">
        <v>4</v>
      </c>
      <c r="B41" s="381" t="s">
        <v>785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7" customFormat="1" x14ac:dyDescent="0.3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s="7" customFormat="1" x14ac:dyDescent="0.3">
      <c r="A43" s="7" t="s">
        <v>821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s="7" customFormat="1" x14ac:dyDescent="0.3">
      <c r="A44" s="7" t="s">
        <v>826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">
      <c r="A45" s="7" t="s">
        <v>842</v>
      </c>
    </row>
  </sheetData>
  <sortState xmlns:xlrd2="http://schemas.microsoft.com/office/spreadsheetml/2017/richdata2" ref="A30:T35">
    <sortCondition ref="B30:B35"/>
  </sortState>
  <mergeCells count="13">
    <mergeCell ref="A4:C4"/>
    <mergeCell ref="A29:C29"/>
    <mergeCell ref="A36:C36"/>
    <mergeCell ref="A37:C37"/>
    <mergeCell ref="A1:T1"/>
    <mergeCell ref="A2:A3"/>
    <mergeCell ref="B2:B3"/>
    <mergeCell ref="C2:C3"/>
    <mergeCell ref="T2:T3"/>
    <mergeCell ref="D2:G2"/>
    <mergeCell ref="H2:K2"/>
    <mergeCell ref="L2:O2"/>
    <mergeCell ref="P2:S2"/>
  </mergeCells>
  <pageMargins left="0.7" right="0.7" top="0.75" bottom="0.75" header="0.3" footer="0.3"/>
  <pageSetup paperSize="9" scale="66" orientation="landscape" r:id="rId1"/>
  <ignoredErrors>
    <ignoredError sqref="P4:R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ECD4-0ACD-42E8-8116-0AEA6B68E35F}">
  <dimension ref="A1:AE42"/>
  <sheetViews>
    <sheetView showGridLines="0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defaultColWidth="8.6640625" defaultRowHeight="10.199999999999999" x14ac:dyDescent="0.2"/>
  <cols>
    <col min="1" max="1" width="11.5546875" style="1" customWidth="1"/>
    <col min="2" max="2" width="36.44140625" style="5" customWidth="1"/>
    <col min="3" max="3" width="11.5546875" style="1" customWidth="1"/>
    <col min="4" max="19" width="4.5546875" style="1" customWidth="1"/>
    <col min="20" max="20" width="29" style="1" customWidth="1"/>
    <col min="21" max="16384" width="8.6640625" style="1"/>
  </cols>
  <sheetData>
    <row r="1" spans="1:20" s="2" customFormat="1" ht="39" customHeight="1" thickBot="1" x14ac:dyDescent="0.25">
      <c r="A1" s="1260" t="s">
        <v>797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1"/>
    </row>
    <row r="2" spans="1:20" ht="15" customHeight="1" thickBot="1" x14ac:dyDescent="0.25">
      <c r="A2" s="1239" t="s">
        <v>1</v>
      </c>
      <c r="B2" s="1241" t="s">
        <v>2</v>
      </c>
      <c r="C2" s="1239" t="s">
        <v>3</v>
      </c>
      <c r="D2" s="1227" t="s">
        <v>769</v>
      </c>
      <c r="E2" s="1228"/>
      <c r="F2" s="1228"/>
      <c r="G2" s="1229"/>
      <c r="H2" s="1230" t="s">
        <v>770</v>
      </c>
      <c r="I2" s="1228"/>
      <c r="J2" s="1228"/>
      <c r="K2" s="1229"/>
      <c r="L2" s="1230" t="s">
        <v>771</v>
      </c>
      <c r="M2" s="1228"/>
      <c r="N2" s="1228"/>
      <c r="O2" s="1229"/>
      <c r="P2" s="1233" t="s">
        <v>772</v>
      </c>
      <c r="Q2" s="1234"/>
      <c r="R2" s="1234"/>
      <c r="S2" s="1235"/>
      <c r="T2" s="1243" t="s">
        <v>0</v>
      </c>
    </row>
    <row r="3" spans="1:20" ht="64.5" customHeight="1" thickBot="1" x14ac:dyDescent="0.25">
      <c r="A3" s="1240"/>
      <c r="B3" s="1242"/>
      <c r="C3" s="1240"/>
      <c r="D3" s="293" t="s">
        <v>773</v>
      </c>
      <c r="E3" s="296" t="s">
        <v>774</v>
      </c>
      <c r="F3" s="296" t="s">
        <v>775</v>
      </c>
      <c r="G3" s="289" t="s">
        <v>776</v>
      </c>
      <c r="H3" s="293" t="s">
        <v>773</v>
      </c>
      <c r="I3" s="296" t="s">
        <v>774</v>
      </c>
      <c r="J3" s="296" t="s">
        <v>775</v>
      </c>
      <c r="K3" s="289" t="s">
        <v>776</v>
      </c>
      <c r="L3" s="293" t="s">
        <v>773</v>
      </c>
      <c r="M3" s="296" t="s">
        <v>774</v>
      </c>
      <c r="N3" s="296" t="s">
        <v>775</v>
      </c>
      <c r="O3" s="289" t="s">
        <v>776</v>
      </c>
      <c r="P3" s="293" t="s">
        <v>773</v>
      </c>
      <c r="Q3" s="296" t="s">
        <v>774</v>
      </c>
      <c r="R3" s="296" t="s">
        <v>775</v>
      </c>
      <c r="S3" s="289" t="s">
        <v>776</v>
      </c>
      <c r="T3" s="1218"/>
    </row>
    <row r="4" spans="1:20" s="7" customFormat="1" ht="15" customHeight="1" thickBot="1" x14ac:dyDescent="0.35">
      <c r="A4" s="1175" t="s">
        <v>777</v>
      </c>
      <c r="B4" s="1176"/>
      <c r="C4" s="1176"/>
      <c r="D4" s="147">
        <f>SUM(D5:D22)</f>
        <v>9</v>
      </c>
      <c r="E4" s="177">
        <f>SUM(E5:E22)</f>
        <v>9</v>
      </c>
      <c r="F4" s="147">
        <f>SUM(F5:F22)</f>
        <v>27</v>
      </c>
      <c r="G4" s="147"/>
      <c r="H4" s="147">
        <f>SUM(H5:H22)</f>
        <v>8</v>
      </c>
      <c r="I4" s="147">
        <f>SUM(I5:I22)</f>
        <v>8</v>
      </c>
      <c r="J4" s="147">
        <f>SUM(J5:J22)</f>
        <v>24</v>
      </c>
      <c r="K4" s="147"/>
      <c r="L4" s="147">
        <f>SUM(L5:L22)</f>
        <v>4</v>
      </c>
      <c r="M4" s="147">
        <f>SUM(M5:M22)</f>
        <v>8</v>
      </c>
      <c r="N4" s="147">
        <f>SUM(N5:N22)</f>
        <v>23</v>
      </c>
      <c r="O4" s="147"/>
      <c r="P4" s="147">
        <f>SUM(P5:P22)</f>
        <v>4</v>
      </c>
      <c r="Q4" s="147">
        <f>SUM(Q5:Q22)</f>
        <v>8</v>
      </c>
      <c r="R4" s="147">
        <f>SUM(R5:R22)</f>
        <v>28</v>
      </c>
      <c r="S4" s="147"/>
      <c r="T4" s="270"/>
    </row>
    <row r="5" spans="1:20" s="7" customFormat="1" ht="15" customHeight="1" x14ac:dyDescent="0.3">
      <c r="A5" s="40" t="s">
        <v>363</v>
      </c>
      <c r="B5" s="234" t="s">
        <v>364</v>
      </c>
      <c r="C5" s="128" t="s">
        <v>9</v>
      </c>
      <c r="D5" s="35">
        <v>2</v>
      </c>
      <c r="E5" s="31">
        <v>2</v>
      </c>
      <c r="F5" s="31">
        <v>6</v>
      </c>
      <c r="G5" s="54" t="s">
        <v>10</v>
      </c>
      <c r="H5" s="35"/>
      <c r="I5" s="31"/>
      <c r="J5" s="31"/>
      <c r="K5" s="54"/>
      <c r="L5" s="35"/>
      <c r="M5" s="31"/>
      <c r="N5" s="31"/>
      <c r="O5" s="54"/>
      <c r="P5" s="35"/>
      <c r="Q5" s="31"/>
      <c r="R5" s="31"/>
      <c r="S5" s="54"/>
      <c r="T5" s="40" t="s">
        <v>20</v>
      </c>
    </row>
    <row r="6" spans="1:20" s="7" customFormat="1" ht="15" customHeight="1" x14ac:dyDescent="0.3">
      <c r="A6" s="22" t="s">
        <v>365</v>
      </c>
      <c r="B6" s="230" t="s">
        <v>366</v>
      </c>
      <c r="C6" s="130" t="s">
        <v>9</v>
      </c>
      <c r="D6" s="36">
        <v>2</v>
      </c>
      <c r="E6" s="33">
        <v>2</v>
      </c>
      <c r="F6" s="33">
        <v>6</v>
      </c>
      <c r="G6" s="53" t="s">
        <v>10</v>
      </c>
      <c r="H6" s="36"/>
      <c r="I6" s="33"/>
      <c r="J6" s="33"/>
      <c r="K6" s="53"/>
      <c r="L6" s="36"/>
      <c r="M6" s="33"/>
      <c r="N6" s="33"/>
      <c r="O6" s="53"/>
      <c r="P6" s="36"/>
      <c r="Q6" s="33"/>
      <c r="R6" s="33"/>
      <c r="S6" s="53"/>
      <c r="T6" s="22" t="s">
        <v>26</v>
      </c>
    </row>
    <row r="7" spans="1:20" s="7" customFormat="1" ht="15" customHeight="1" x14ac:dyDescent="0.3">
      <c r="A7" s="22" t="s">
        <v>367</v>
      </c>
      <c r="B7" s="230" t="s">
        <v>368</v>
      </c>
      <c r="C7" s="130" t="s">
        <v>9</v>
      </c>
      <c r="D7" s="36">
        <v>2</v>
      </c>
      <c r="E7" s="33">
        <v>2</v>
      </c>
      <c r="F7" s="33">
        <v>6</v>
      </c>
      <c r="G7" s="53" t="s">
        <v>10</v>
      </c>
      <c r="H7" s="36"/>
      <c r="I7" s="33"/>
      <c r="J7" s="33"/>
      <c r="K7" s="53"/>
      <c r="L7" s="36"/>
      <c r="M7" s="33"/>
      <c r="N7" s="33"/>
      <c r="O7" s="53"/>
      <c r="P7" s="36"/>
      <c r="Q7" s="33"/>
      <c r="R7" s="33"/>
      <c r="S7" s="53"/>
      <c r="T7" s="22" t="s">
        <v>91</v>
      </c>
    </row>
    <row r="8" spans="1:20" s="7" customFormat="1" ht="15" customHeight="1" x14ac:dyDescent="0.3">
      <c r="A8" s="22" t="s">
        <v>369</v>
      </c>
      <c r="B8" s="230" t="s">
        <v>370</v>
      </c>
      <c r="C8" s="130" t="s">
        <v>9</v>
      </c>
      <c r="D8" s="36">
        <v>2</v>
      </c>
      <c r="E8" s="33">
        <v>2</v>
      </c>
      <c r="F8" s="33">
        <v>6</v>
      </c>
      <c r="G8" s="53" t="s">
        <v>10</v>
      </c>
      <c r="H8" s="36"/>
      <c r="I8" s="33"/>
      <c r="J8" s="33"/>
      <c r="K8" s="53"/>
      <c r="L8" s="36"/>
      <c r="M8" s="33"/>
      <c r="N8" s="33"/>
      <c r="O8" s="53"/>
      <c r="P8" s="36"/>
      <c r="Q8" s="33"/>
      <c r="R8" s="33"/>
      <c r="S8" s="53"/>
      <c r="T8" s="22" t="s">
        <v>170</v>
      </c>
    </row>
    <row r="9" spans="1:20" s="7" customFormat="1" ht="15" customHeight="1" x14ac:dyDescent="0.3">
      <c r="A9" s="42"/>
      <c r="B9" s="233" t="s">
        <v>778</v>
      </c>
      <c r="C9" s="143" t="s">
        <v>9</v>
      </c>
      <c r="D9" s="38">
        <v>1</v>
      </c>
      <c r="E9" s="34">
        <v>1</v>
      </c>
      <c r="F9" s="34">
        <v>3</v>
      </c>
      <c r="G9" s="53" t="s">
        <v>10</v>
      </c>
      <c r="H9" s="38"/>
      <c r="I9" s="34"/>
      <c r="J9" s="34"/>
      <c r="K9" s="56"/>
      <c r="L9" s="38"/>
      <c r="M9" s="34"/>
      <c r="N9" s="34"/>
      <c r="O9" s="56"/>
      <c r="P9" s="38"/>
      <c r="Q9" s="34"/>
      <c r="R9" s="34"/>
      <c r="S9" s="56"/>
      <c r="T9" s="42" t="s">
        <v>45</v>
      </c>
    </row>
    <row r="10" spans="1:20" s="7" customFormat="1" ht="15" customHeight="1" x14ac:dyDescent="0.3">
      <c r="A10" s="40" t="s">
        <v>417</v>
      </c>
      <c r="B10" s="234" t="s">
        <v>418</v>
      </c>
      <c r="C10" s="128" t="s">
        <v>9</v>
      </c>
      <c r="D10" s="35"/>
      <c r="E10" s="31"/>
      <c r="F10" s="31"/>
      <c r="G10" s="54"/>
      <c r="H10" s="35">
        <v>2</v>
      </c>
      <c r="I10" s="31">
        <v>2</v>
      </c>
      <c r="J10" s="31">
        <v>6</v>
      </c>
      <c r="K10" s="54" t="s">
        <v>10</v>
      </c>
      <c r="L10" s="35"/>
      <c r="M10" s="31"/>
      <c r="N10" s="31"/>
      <c r="O10" s="54"/>
      <c r="P10" s="35"/>
      <c r="Q10" s="31"/>
      <c r="R10" s="31"/>
      <c r="S10" s="54"/>
      <c r="T10" s="40" t="s">
        <v>26</v>
      </c>
    </row>
    <row r="11" spans="1:20" s="7" customFormat="1" ht="15" customHeight="1" x14ac:dyDescent="0.3">
      <c r="A11" s="22" t="s">
        <v>419</v>
      </c>
      <c r="B11" s="230" t="s">
        <v>420</v>
      </c>
      <c r="C11" s="130" t="s">
        <v>9</v>
      </c>
      <c r="D11" s="36"/>
      <c r="E11" s="33"/>
      <c r="F11" s="33"/>
      <c r="G11" s="53"/>
      <c r="H11" s="36">
        <v>2</v>
      </c>
      <c r="I11" s="33">
        <v>2</v>
      </c>
      <c r="J11" s="33">
        <v>6</v>
      </c>
      <c r="K11" s="53" t="s">
        <v>10</v>
      </c>
      <c r="L11" s="36"/>
      <c r="M11" s="33"/>
      <c r="N11" s="33"/>
      <c r="O11" s="53"/>
      <c r="P11" s="36"/>
      <c r="Q11" s="33"/>
      <c r="R11" s="33"/>
      <c r="S11" s="53"/>
      <c r="T11" s="22" t="s">
        <v>170</v>
      </c>
    </row>
    <row r="12" spans="1:20" s="7" customFormat="1" ht="15" customHeight="1" x14ac:dyDescent="0.3">
      <c r="A12" s="22" t="s">
        <v>373</v>
      </c>
      <c r="B12" s="230" t="s">
        <v>374</v>
      </c>
      <c r="C12" s="130" t="s">
        <v>9</v>
      </c>
      <c r="D12" s="36"/>
      <c r="E12" s="33"/>
      <c r="F12" s="33"/>
      <c r="G12" s="53"/>
      <c r="H12" s="36">
        <v>2</v>
      </c>
      <c r="I12" s="33">
        <v>2</v>
      </c>
      <c r="J12" s="33">
        <v>6</v>
      </c>
      <c r="K12" s="53" t="s">
        <v>10</v>
      </c>
      <c r="L12" s="36"/>
      <c r="M12" s="33"/>
      <c r="N12" s="33"/>
      <c r="O12" s="53"/>
      <c r="P12" s="36"/>
      <c r="Q12" s="33"/>
      <c r="R12" s="33"/>
      <c r="S12" s="53"/>
      <c r="T12" s="22" t="s">
        <v>11</v>
      </c>
    </row>
    <row r="13" spans="1:20" s="7" customFormat="1" ht="15" customHeight="1" thickBot="1" x14ac:dyDescent="0.35">
      <c r="A13" s="42" t="s">
        <v>371</v>
      </c>
      <c r="B13" s="233" t="s">
        <v>372</v>
      </c>
      <c r="C13" s="143" t="s">
        <v>9</v>
      </c>
      <c r="D13" s="38"/>
      <c r="E13" s="34"/>
      <c r="F13" s="34"/>
      <c r="G13" s="56"/>
      <c r="H13" s="38">
        <v>2</v>
      </c>
      <c r="I13" s="34">
        <v>2</v>
      </c>
      <c r="J13" s="34">
        <v>6</v>
      </c>
      <c r="K13" s="56" t="s">
        <v>10</v>
      </c>
      <c r="L13" s="38"/>
      <c r="M13" s="34"/>
      <c r="N13" s="34"/>
      <c r="O13" s="56"/>
      <c r="P13" s="38"/>
      <c r="Q13" s="34"/>
      <c r="R13" s="34"/>
      <c r="S13" s="56"/>
      <c r="T13" s="42" t="s">
        <v>91</v>
      </c>
    </row>
    <row r="14" spans="1:20" s="6" customFormat="1" ht="15" customHeight="1" x14ac:dyDescent="0.3">
      <c r="A14" s="420" t="s">
        <v>421</v>
      </c>
      <c r="B14" s="449" t="s">
        <v>422</v>
      </c>
      <c r="C14" s="418" t="s">
        <v>9</v>
      </c>
      <c r="D14" s="424"/>
      <c r="E14" s="419"/>
      <c r="F14" s="419"/>
      <c r="G14" s="425"/>
      <c r="H14" s="424"/>
      <c r="I14" s="419"/>
      <c r="J14" s="419"/>
      <c r="K14" s="425"/>
      <c r="L14" s="424">
        <v>0</v>
      </c>
      <c r="M14" s="419">
        <v>4</v>
      </c>
      <c r="N14" s="419">
        <v>6</v>
      </c>
      <c r="O14" s="425" t="s">
        <v>4</v>
      </c>
      <c r="P14" s="424"/>
      <c r="Q14" s="419"/>
      <c r="R14" s="419"/>
      <c r="S14" s="425"/>
      <c r="T14" s="420" t="s">
        <v>26</v>
      </c>
    </row>
    <row r="15" spans="1:20" s="7" customFormat="1" ht="15" customHeight="1" x14ac:dyDescent="0.3">
      <c r="A15" s="21" t="s">
        <v>383</v>
      </c>
      <c r="B15" s="235" t="s">
        <v>384</v>
      </c>
      <c r="C15" s="144" t="s">
        <v>9</v>
      </c>
      <c r="D15" s="49"/>
      <c r="E15" s="8"/>
      <c r="F15" s="8"/>
      <c r="G15" s="61"/>
      <c r="H15" s="49"/>
      <c r="I15" s="8"/>
      <c r="J15" s="8"/>
      <c r="K15" s="61"/>
      <c r="L15" s="49">
        <v>0</v>
      </c>
      <c r="M15" s="8">
        <v>0</v>
      </c>
      <c r="N15" s="8">
        <v>5</v>
      </c>
      <c r="O15" s="61" t="s">
        <v>10</v>
      </c>
      <c r="P15" s="49"/>
      <c r="Q15" s="8"/>
      <c r="R15" s="8"/>
      <c r="S15" s="61"/>
      <c r="T15" s="21" t="s">
        <v>20</v>
      </c>
    </row>
    <row r="16" spans="1:20" s="7" customFormat="1" ht="15" customHeight="1" x14ac:dyDescent="0.3">
      <c r="A16" s="22" t="s">
        <v>427</v>
      </c>
      <c r="B16" s="230" t="s">
        <v>428</v>
      </c>
      <c r="C16" s="130" t="s">
        <v>9</v>
      </c>
      <c r="D16" s="36"/>
      <c r="E16" s="33"/>
      <c r="F16" s="33"/>
      <c r="G16" s="53"/>
      <c r="H16" s="36"/>
      <c r="I16" s="33"/>
      <c r="J16" s="33"/>
      <c r="K16" s="53"/>
      <c r="L16" s="36">
        <v>2</v>
      </c>
      <c r="M16" s="33">
        <v>2</v>
      </c>
      <c r="N16" s="33">
        <v>6</v>
      </c>
      <c r="O16" s="53" t="s">
        <v>10</v>
      </c>
      <c r="P16" s="36"/>
      <c r="Q16" s="33"/>
      <c r="R16" s="33"/>
      <c r="S16" s="53"/>
      <c r="T16" s="22" t="s">
        <v>26</v>
      </c>
    </row>
    <row r="17" spans="1:20" s="7" customFormat="1" ht="15" customHeight="1" thickBot="1" x14ac:dyDescent="0.35">
      <c r="A17" s="41" t="s">
        <v>431</v>
      </c>
      <c r="B17" s="474" t="s">
        <v>432</v>
      </c>
      <c r="C17" s="276" t="s">
        <v>9</v>
      </c>
      <c r="D17" s="77"/>
      <c r="E17" s="32"/>
      <c r="F17" s="32"/>
      <c r="G17" s="78"/>
      <c r="H17" s="77"/>
      <c r="I17" s="32"/>
      <c r="J17" s="32"/>
      <c r="K17" s="78"/>
      <c r="L17" s="77">
        <v>2</v>
      </c>
      <c r="M17" s="32">
        <v>2</v>
      </c>
      <c r="N17" s="32">
        <v>6</v>
      </c>
      <c r="O17" s="78" t="s">
        <v>10</v>
      </c>
      <c r="P17" s="77"/>
      <c r="Q17" s="32"/>
      <c r="R17" s="32"/>
      <c r="S17" s="78"/>
      <c r="T17" s="41" t="s">
        <v>72</v>
      </c>
    </row>
    <row r="18" spans="1:20" s="6" customFormat="1" ht="15" customHeight="1" x14ac:dyDescent="0.3">
      <c r="A18" s="420" t="s">
        <v>435</v>
      </c>
      <c r="B18" s="449" t="s">
        <v>436</v>
      </c>
      <c r="C18" s="418" t="s">
        <v>9</v>
      </c>
      <c r="D18" s="424"/>
      <c r="E18" s="419"/>
      <c r="F18" s="419"/>
      <c r="G18" s="425"/>
      <c r="H18" s="424"/>
      <c r="I18" s="419"/>
      <c r="J18" s="419"/>
      <c r="K18" s="425"/>
      <c r="L18" s="424"/>
      <c r="M18" s="419"/>
      <c r="N18" s="419"/>
      <c r="O18" s="425"/>
      <c r="P18" s="424">
        <v>0</v>
      </c>
      <c r="Q18" s="419">
        <v>4</v>
      </c>
      <c r="R18" s="419">
        <v>6</v>
      </c>
      <c r="S18" s="425" t="s">
        <v>4</v>
      </c>
      <c r="T18" s="420" t="s">
        <v>26</v>
      </c>
    </row>
    <row r="19" spans="1:20" s="7" customFormat="1" ht="15" customHeight="1" x14ac:dyDescent="0.3">
      <c r="A19" s="21" t="s">
        <v>437</v>
      </c>
      <c r="B19" s="235" t="s">
        <v>438</v>
      </c>
      <c r="C19" s="144" t="s">
        <v>9</v>
      </c>
      <c r="D19" s="49"/>
      <c r="E19" s="8"/>
      <c r="F19" s="8"/>
      <c r="G19" s="61"/>
      <c r="H19" s="49"/>
      <c r="I19" s="8"/>
      <c r="J19" s="8"/>
      <c r="K19" s="61"/>
      <c r="L19" s="49"/>
      <c r="M19" s="8"/>
      <c r="N19" s="8"/>
      <c r="O19" s="61"/>
      <c r="P19" s="49">
        <v>0</v>
      </c>
      <c r="Q19" s="8">
        <v>0</v>
      </c>
      <c r="R19" s="8">
        <v>5</v>
      </c>
      <c r="S19" s="61" t="s">
        <v>10</v>
      </c>
      <c r="T19" s="21" t="s">
        <v>26</v>
      </c>
    </row>
    <row r="20" spans="1:20" s="7" customFormat="1" ht="15" customHeight="1" x14ac:dyDescent="0.3">
      <c r="A20" s="22" t="s">
        <v>439</v>
      </c>
      <c r="B20" s="230" t="s">
        <v>440</v>
      </c>
      <c r="C20" s="130" t="s">
        <v>9</v>
      </c>
      <c r="D20" s="36"/>
      <c r="E20" s="33"/>
      <c r="F20" s="33"/>
      <c r="G20" s="53"/>
      <c r="H20" s="36"/>
      <c r="I20" s="33"/>
      <c r="J20" s="33"/>
      <c r="K20" s="53"/>
      <c r="L20" s="36"/>
      <c r="M20" s="33"/>
      <c r="N20" s="33"/>
      <c r="O20" s="53"/>
      <c r="P20" s="36">
        <v>0</v>
      </c>
      <c r="Q20" s="33">
        <v>0</v>
      </c>
      <c r="R20" s="33">
        <v>5</v>
      </c>
      <c r="S20" s="53" t="s">
        <v>10</v>
      </c>
      <c r="T20" s="22" t="s">
        <v>170</v>
      </c>
    </row>
    <row r="21" spans="1:20" s="7" customFormat="1" ht="15" customHeight="1" x14ac:dyDescent="0.3">
      <c r="A21" s="22" t="s">
        <v>449</v>
      </c>
      <c r="B21" s="230" t="s">
        <v>450</v>
      </c>
      <c r="C21" s="130" t="s">
        <v>9</v>
      </c>
      <c r="D21" s="36"/>
      <c r="E21" s="33"/>
      <c r="F21" s="33"/>
      <c r="G21" s="53"/>
      <c r="H21" s="36"/>
      <c r="I21" s="33"/>
      <c r="J21" s="33"/>
      <c r="K21" s="53"/>
      <c r="L21" s="36"/>
      <c r="M21" s="33"/>
      <c r="N21" s="33"/>
      <c r="O21" s="53"/>
      <c r="P21" s="36">
        <v>2</v>
      </c>
      <c r="Q21" s="33">
        <v>2</v>
      </c>
      <c r="R21" s="33">
        <v>6</v>
      </c>
      <c r="S21" s="53" t="s">
        <v>10</v>
      </c>
      <c r="T21" s="22" t="s">
        <v>26</v>
      </c>
    </row>
    <row r="22" spans="1:20" s="7" customFormat="1" ht="15" customHeight="1" thickBot="1" x14ac:dyDescent="0.35">
      <c r="A22" s="42" t="s">
        <v>453</v>
      </c>
      <c r="B22" s="233" t="s">
        <v>454</v>
      </c>
      <c r="C22" s="143" t="s">
        <v>9</v>
      </c>
      <c r="D22" s="38"/>
      <c r="E22" s="34"/>
      <c r="F22" s="34"/>
      <c r="G22" s="56"/>
      <c r="H22" s="38"/>
      <c r="I22" s="34"/>
      <c r="J22" s="34"/>
      <c r="K22" s="56"/>
      <c r="L22" s="38"/>
      <c r="M22" s="34"/>
      <c r="N22" s="34"/>
      <c r="O22" s="56"/>
      <c r="P22" s="38">
        <v>2</v>
      </c>
      <c r="Q22" s="34">
        <v>2</v>
      </c>
      <c r="R22" s="34">
        <v>6</v>
      </c>
      <c r="S22" s="56" t="s">
        <v>10</v>
      </c>
      <c r="T22" s="42" t="s">
        <v>170</v>
      </c>
    </row>
    <row r="23" spans="1:20" s="7" customFormat="1" ht="15" customHeight="1" thickBot="1" x14ac:dyDescent="0.35">
      <c r="A23" s="1231" t="s">
        <v>781</v>
      </c>
      <c r="B23" s="1178"/>
      <c r="C23" s="1178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167">
        <v>6</v>
      </c>
      <c r="O23" s="232"/>
      <c r="P23" s="232"/>
      <c r="Q23" s="232"/>
      <c r="R23" s="167">
        <v>6</v>
      </c>
      <c r="S23" s="232"/>
      <c r="T23" s="236"/>
    </row>
    <row r="24" spans="1:20" s="7" customFormat="1" ht="15" customHeight="1" x14ac:dyDescent="0.3">
      <c r="A24" s="40" t="s">
        <v>423</v>
      </c>
      <c r="B24" s="234" t="s">
        <v>424</v>
      </c>
      <c r="C24" s="128" t="s">
        <v>9</v>
      </c>
      <c r="D24" s="35"/>
      <c r="E24" s="31"/>
      <c r="F24" s="31"/>
      <c r="G24" s="54"/>
      <c r="H24" s="35"/>
      <c r="I24" s="31"/>
      <c r="J24" s="31"/>
      <c r="K24" s="54"/>
      <c r="L24" s="35">
        <v>1</v>
      </c>
      <c r="M24" s="31">
        <v>1</v>
      </c>
      <c r="N24" s="31">
        <v>3</v>
      </c>
      <c r="O24" s="54" t="s">
        <v>10</v>
      </c>
      <c r="P24" s="35"/>
      <c r="Q24" s="31"/>
      <c r="R24" s="31"/>
      <c r="S24" s="54"/>
      <c r="T24" s="40" t="s">
        <v>91</v>
      </c>
    </row>
    <row r="25" spans="1:20" s="7" customFormat="1" ht="15" customHeight="1" x14ac:dyDescent="0.3">
      <c r="A25" s="22" t="s">
        <v>425</v>
      </c>
      <c r="B25" s="230" t="s">
        <v>426</v>
      </c>
      <c r="C25" s="130" t="s">
        <v>9</v>
      </c>
      <c r="D25" s="36"/>
      <c r="E25" s="33"/>
      <c r="F25" s="33"/>
      <c r="G25" s="53"/>
      <c r="H25" s="36"/>
      <c r="I25" s="33"/>
      <c r="J25" s="33"/>
      <c r="K25" s="53"/>
      <c r="L25" s="36">
        <v>1</v>
      </c>
      <c r="M25" s="33">
        <v>1</v>
      </c>
      <c r="N25" s="33">
        <v>3</v>
      </c>
      <c r="O25" s="53" t="s">
        <v>10</v>
      </c>
      <c r="P25" s="36"/>
      <c r="Q25" s="33"/>
      <c r="R25" s="33"/>
      <c r="S25" s="53"/>
      <c r="T25" s="22" t="s">
        <v>170</v>
      </c>
    </row>
    <row r="26" spans="1:20" s="7" customFormat="1" ht="15" customHeight="1" x14ac:dyDescent="0.3">
      <c r="A26" s="22" t="s">
        <v>429</v>
      </c>
      <c r="B26" s="230" t="s">
        <v>430</v>
      </c>
      <c r="C26" s="130" t="s">
        <v>9</v>
      </c>
      <c r="D26" s="36"/>
      <c r="E26" s="33"/>
      <c r="F26" s="33"/>
      <c r="G26" s="53"/>
      <c r="H26" s="36"/>
      <c r="I26" s="33"/>
      <c r="J26" s="33"/>
      <c r="K26" s="53"/>
      <c r="L26" s="36">
        <v>1</v>
      </c>
      <c r="M26" s="33">
        <v>1</v>
      </c>
      <c r="N26" s="33">
        <v>3</v>
      </c>
      <c r="O26" s="53" t="s">
        <v>10</v>
      </c>
      <c r="P26" s="36"/>
      <c r="Q26" s="33"/>
      <c r="R26" s="33"/>
      <c r="S26" s="53"/>
      <c r="T26" s="22" t="s">
        <v>26</v>
      </c>
    </row>
    <row r="27" spans="1:20" s="7" customFormat="1" ht="15" customHeight="1" x14ac:dyDescent="0.3">
      <c r="A27" s="22" t="s">
        <v>433</v>
      </c>
      <c r="B27" s="230" t="s">
        <v>434</v>
      </c>
      <c r="C27" s="130" t="s">
        <v>9</v>
      </c>
      <c r="D27" s="36"/>
      <c r="E27" s="33"/>
      <c r="F27" s="33"/>
      <c r="G27" s="53"/>
      <c r="H27" s="36"/>
      <c r="I27" s="33"/>
      <c r="J27" s="33"/>
      <c r="K27" s="53"/>
      <c r="L27" s="36">
        <v>1</v>
      </c>
      <c r="M27" s="33">
        <v>1</v>
      </c>
      <c r="N27" s="33">
        <v>3</v>
      </c>
      <c r="O27" s="53" t="s">
        <v>10</v>
      </c>
      <c r="P27" s="36"/>
      <c r="Q27" s="33"/>
      <c r="R27" s="33"/>
      <c r="S27" s="53"/>
      <c r="T27" s="22" t="s">
        <v>26</v>
      </c>
    </row>
    <row r="28" spans="1:20" s="7" customFormat="1" ht="15" customHeight="1" x14ac:dyDescent="0.3">
      <c r="A28" s="22" t="s">
        <v>441</v>
      </c>
      <c r="B28" s="230" t="s">
        <v>442</v>
      </c>
      <c r="C28" s="130" t="s">
        <v>9</v>
      </c>
      <c r="D28" s="36"/>
      <c r="E28" s="33"/>
      <c r="F28" s="33"/>
      <c r="G28" s="53"/>
      <c r="H28" s="36"/>
      <c r="I28" s="33"/>
      <c r="J28" s="33"/>
      <c r="K28" s="53"/>
      <c r="L28" s="36"/>
      <c r="M28" s="33"/>
      <c r="N28" s="33"/>
      <c r="O28" s="53"/>
      <c r="P28" s="36">
        <v>1</v>
      </c>
      <c r="Q28" s="33">
        <v>1</v>
      </c>
      <c r="R28" s="33">
        <v>3</v>
      </c>
      <c r="S28" s="53" t="s">
        <v>10</v>
      </c>
      <c r="T28" s="22" t="s">
        <v>26</v>
      </c>
    </row>
    <row r="29" spans="1:20" s="7" customFormat="1" ht="15" customHeight="1" x14ac:dyDescent="0.3">
      <c r="A29" s="22" t="s">
        <v>443</v>
      </c>
      <c r="B29" s="230" t="s">
        <v>444</v>
      </c>
      <c r="C29" s="130" t="s">
        <v>9</v>
      </c>
      <c r="D29" s="36"/>
      <c r="E29" s="33"/>
      <c r="F29" s="33"/>
      <c r="G29" s="53"/>
      <c r="H29" s="36"/>
      <c r="I29" s="33"/>
      <c r="J29" s="33"/>
      <c r="K29" s="53"/>
      <c r="L29" s="36"/>
      <c r="M29" s="33"/>
      <c r="N29" s="33"/>
      <c r="O29" s="53"/>
      <c r="P29" s="36">
        <v>1</v>
      </c>
      <c r="Q29" s="33">
        <v>1</v>
      </c>
      <c r="R29" s="33">
        <v>3</v>
      </c>
      <c r="S29" s="53" t="s">
        <v>10</v>
      </c>
      <c r="T29" s="22" t="s">
        <v>170</v>
      </c>
    </row>
    <row r="30" spans="1:20" s="7" customFormat="1" ht="15" customHeight="1" x14ac:dyDescent="0.3">
      <c r="A30" s="22" t="s">
        <v>445</v>
      </c>
      <c r="B30" s="230" t="s">
        <v>446</v>
      </c>
      <c r="C30" s="130" t="s">
        <v>9</v>
      </c>
      <c r="D30" s="36"/>
      <c r="E30" s="33"/>
      <c r="F30" s="33"/>
      <c r="G30" s="53"/>
      <c r="H30" s="36"/>
      <c r="I30" s="33"/>
      <c r="J30" s="33"/>
      <c r="K30" s="53"/>
      <c r="L30" s="36"/>
      <c r="M30" s="33"/>
      <c r="N30" s="33"/>
      <c r="O30" s="53"/>
      <c r="P30" s="36">
        <v>1</v>
      </c>
      <c r="Q30" s="33">
        <v>1</v>
      </c>
      <c r="R30" s="33">
        <v>3</v>
      </c>
      <c r="S30" s="53" t="s">
        <v>10</v>
      </c>
      <c r="T30" s="22" t="s">
        <v>26</v>
      </c>
    </row>
    <row r="31" spans="1:20" s="7" customFormat="1" ht="15" customHeight="1" x14ac:dyDescent="0.3">
      <c r="A31" s="23" t="s">
        <v>447</v>
      </c>
      <c r="B31" s="230" t="s">
        <v>448</v>
      </c>
      <c r="C31" s="130" t="s">
        <v>9</v>
      </c>
      <c r="D31" s="36"/>
      <c r="E31" s="33"/>
      <c r="F31" s="33"/>
      <c r="G31" s="53"/>
      <c r="H31" s="36"/>
      <c r="I31" s="33"/>
      <c r="J31" s="33"/>
      <c r="K31" s="53"/>
      <c r="L31" s="36"/>
      <c r="M31" s="33"/>
      <c r="N31" s="33"/>
      <c r="O31" s="53"/>
      <c r="P31" s="36">
        <v>1</v>
      </c>
      <c r="Q31" s="33">
        <v>1</v>
      </c>
      <c r="R31" s="33">
        <v>3</v>
      </c>
      <c r="S31" s="53" t="s">
        <v>10</v>
      </c>
      <c r="T31" s="22" t="s">
        <v>26</v>
      </c>
    </row>
    <row r="32" spans="1:20" s="7" customFormat="1" ht="15" customHeight="1" thickBot="1" x14ac:dyDescent="0.35">
      <c r="A32" s="42" t="s">
        <v>451</v>
      </c>
      <c r="B32" s="233" t="s">
        <v>452</v>
      </c>
      <c r="C32" s="143" t="s">
        <v>9</v>
      </c>
      <c r="D32" s="38"/>
      <c r="E32" s="34"/>
      <c r="F32" s="34"/>
      <c r="G32" s="56"/>
      <c r="H32" s="38"/>
      <c r="I32" s="34"/>
      <c r="J32" s="34"/>
      <c r="K32" s="56"/>
      <c r="L32" s="38"/>
      <c r="M32" s="34"/>
      <c r="N32" s="34"/>
      <c r="O32" s="56"/>
      <c r="P32" s="38">
        <v>1</v>
      </c>
      <c r="Q32" s="34">
        <v>1</v>
      </c>
      <c r="R32" s="34">
        <v>3</v>
      </c>
      <c r="S32" s="56" t="s">
        <v>10</v>
      </c>
      <c r="T32" s="42" t="s">
        <v>26</v>
      </c>
    </row>
    <row r="33" spans="1:31" s="7" customFormat="1" ht="15" customHeight="1" thickBot="1" x14ac:dyDescent="0.35">
      <c r="A33" s="1232" t="s">
        <v>782</v>
      </c>
      <c r="B33" s="1197"/>
      <c r="C33" s="1197"/>
      <c r="D33" s="167"/>
      <c r="E33" s="167"/>
      <c r="F33" s="167"/>
      <c r="G33" s="167"/>
      <c r="H33" s="167"/>
      <c r="I33" s="168">
        <v>2</v>
      </c>
      <c r="J33" s="167">
        <v>3</v>
      </c>
      <c r="K33" s="167"/>
      <c r="L33" s="167"/>
      <c r="M33" s="168">
        <v>2</v>
      </c>
      <c r="N33" s="167">
        <v>3</v>
      </c>
      <c r="O33" s="167"/>
      <c r="P33" s="167"/>
      <c r="Q33" s="167"/>
      <c r="R33" s="167"/>
      <c r="S33" s="167"/>
      <c r="T33" s="236"/>
    </row>
    <row r="34" spans="1:31" s="7" customFormat="1" ht="15" customHeight="1" thickBot="1" x14ac:dyDescent="0.35">
      <c r="A34" s="1226" t="s">
        <v>783</v>
      </c>
      <c r="B34" s="1199"/>
      <c r="C34" s="1200"/>
      <c r="D34" s="122">
        <f>SUM(D5:D33)</f>
        <v>9</v>
      </c>
      <c r="E34" s="122">
        <f>SUM(E5:E33)</f>
        <v>9</v>
      </c>
      <c r="F34" s="122">
        <f>SUM(F4,F23,F33)</f>
        <v>27</v>
      </c>
      <c r="G34" s="123"/>
      <c r="H34" s="122">
        <f>SUM(H5:H33)</f>
        <v>8</v>
      </c>
      <c r="I34" s="122">
        <f>SUM(I5:I33)</f>
        <v>10</v>
      </c>
      <c r="J34" s="122">
        <f>SUM(J4,J23,J33)</f>
        <v>27</v>
      </c>
      <c r="K34" s="123"/>
      <c r="L34" s="122">
        <f>SUM(L5:L25,L33)</f>
        <v>6</v>
      </c>
      <c r="M34" s="122">
        <f>SUM(M5:M25,M33)</f>
        <v>12</v>
      </c>
      <c r="N34" s="122">
        <f>SUM(N4,N23,N33)</f>
        <v>32</v>
      </c>
      <c r="O34" s="123"/>
      <c r="P34" s="122">
        <f>SUM(P5:P29,P33)</f>
        <v>6</v>
      </c>
      <c r="Q34" s="122">
        <f>SUM(Q5:Q29,Q33)</f>
        <v>10</v>
      </c>
      <c r="R34" s="122">
        <f>SUM(R4,R23,R33)</f>
        <v>34</v>
      </c>
      <c r="S34" s="123"/>
      <c r="T34" s="99">
        <f>F34+J34+N34+R34</f>
        <v>120</v>
      </c>
    </row>
    <row r="36" spans="1:31" s="7" customFormat="1" x14ac:dyDescent="0.3">
      <c r="A36" s="6" t="s">
        <v>784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7" customFormat="1" x14ac:dyDescent="0.2">
      <c r="A37" s="7" t="s">
        <v>10</v>
      </c>
      <c r="B37" s="381" t="s">
        <v>819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7" customFormat="1" x14ac:dyDescent="0.2">
      <c r="A38" s="7" t="s">
        <v>4</v>
      </c>
      <c r="B38" s="381" t="s">
        <v>785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7" customFormat="1" x14ac:dyDescent="0.3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7" customFormat="1" x14ac:dyDescent="0.3">
      <c r="A40" s="7" t="s">
        <v>821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7" customFormat="1" x14ac:dyDescent="0.3">
      <c r="A41" s="7" t="s">
        <v>822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s="7" t="s">
        <v>842</v>
      </c>
    </row>
  </sheetData>
  <sortState xmlns:xlrd2="http://schemas.microsoft.com/office/spreadsheetml/2017/richdata2" ref="A19:T22">
    <sortCondition ref="B19:B22"/>
  </sortState>
  <mergeCells count="13">
    <mergeCell ref="A34:C34"/>
    <mergeCell ref="A1:T1"/>
    <mergeCell ref="A4:C4"/>
    <mergeCell ref="A23:C23"/>
    <mergeCell ref="A33:C33"/>
    <mergeCell ref="A2:A3"/>
    <mergeCell ref="B2:B3"/>
    <mergeCell ref="C2:C3"/>
    <mergeCell ref="D2:G2"/>
    <mergeCell ref="H2:K2"/>
    <mergeCell ref="L2:O2"/>
    <mergeCell ref="P2:S2"/>
    <mergeCell ref="T2:T3"/>
  </mergeCells>
  <dataValidations count="1">
    <dataValidation type="list" allowBlank="1" showInputMessage="1" showErrorMessage="1" sqref="G22 K22 O22 S22" xr:uid="{2DC02211-B5EA-484E-BB46-7B9FEDA2113C}">
      <formula1>"K,Gy"</formula1>
    </dataValidation>
  </dataValidations>
  <pageMargins left="0.7" right="0.7" top="0.75" bottom="0.75" header="0.3" footer="0.3"/>
  <pageSetup paperSize="9" scale="69" orientation="landscape" r:id="rId1"/>
  <ignoredErrors>
    <ignoredError sqref="N4 R4 L34:M34 P34:Q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9C17A2EDBAA4C43B550201627A4D8AC" ma:contentTypeVersion="4" ma:contentTypeDescription="Új dokumentum létrehozása." ma:contentTypeScope="" ma:versionID="57a76561b4c66d7eae3f69c03abdb6e0">
  <xsd:schema xmlns:xsd="http://www.w3.org/2001/XMLSchema" xmlns:xs="http://www.w3.org/2001/XMLSchema" xmlns:p="http://schemas.microsoft.com/office/2006/metadata/properties" xmlns:ns2="7e3f12c1-4f5d-4f39-9dcd-fe165624e281" targetNamespace="http://schemas.microsoft.com/office/2006/metadata/properties" ma:root="true" ma:fieldsID="9572a8ee668a58bd9c074e80a0c1ed48" ns2:_="">
    <xsd:import namespace="7e3f12c1-4f5d-4f39-9dcd-fe165624e2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f12c1-4f5d-4f39-9dcd-fe165624e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565C02-E67C-4F51-AC7E-4712B535A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f12c1-4f5d-4f39-9dcd-fe165624e2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F3AED-D934-4ED4-A31E-D4271509BB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7C107-B01F-4D43-B9AC-27857660784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Vezetés és szervezés MSc</vt:lpstr>
      <vt:lpstr>Vállalkozásfejlesztés MSc</vt:lpstr>
      <vt:lpstr>Számvitel MSc</vt:lpstr>
      <vt:lpstr>Pénzügy MSc</vt:lpstr>
      <vt:lpstr>Turizmus-menedzsment MSc</vt:lpstr>
      <vt:lpstr>Nemzetközi gazdaság és gazd.MSc</vt:lpstr>
      <vt:lpstr>Tanári MA</vt:lpstr>
      <vt:lpstr>Nemzetközi tanulmányok MA</vt:lpstr>
      <vt:lpstr>Marketing MSc</vt:lpstr>
      <vt:lpstr>Ellátásilánc-menedzsment MSc</vt:lpstr>
      <vt:lpstr>GaMe FOSZK</vt:lpstr>
      <vt:lpstr>TuVe FOSZK vendéglátás</vt:lpstr>
      <vt:lpstr>TuVe FOSZK turizmus</vt:lpstr>
      <vt:lpstr>PeSZa FOSZK vállalk.</vt:lpstr>
      <vt:lpstr>GaIn FOSZK</vt:lpstr>
      <vt:lpstr>KeMa FOSZK marketingkomm.</vt:lpstr>
      <vt:lpstr>KeMa FOSZK kereskedelmi</vt:lpstr>
      <vt:lpstr>KeMa FOSZK logisztika</vt:lpstr>
      <vt:lpstr>Gazdálkodási és menedzsment BSc</vt:lpstr>
      <vt:lpstr>Pénzügy és számvitel BSc</vt:lpstr>
      <vt:lpstr>Gazdaságinformatikus BSc</vt:lpstr>
      <vt:lpstr>Turizmus-vendéglátás BSc</vt:lpstr>
      <vt:lpstr>Kereskedelem és marketing BSc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András Jancsik</dc:creator>
  <cp:keywords/>
  <dc:description/>
  <cp:lastModifiedBy>Király Éva</cp:lastModifiedBy>
  <cp:revision/>
  <dcterms:created xsi:type="dcterms:W3CDTF">2025-04-10T07:00:31Z</dcterms:created>
  <dcterms:modified xsi:type="dcterms:W3CDTF">2026-07-16T06:20:42Z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0x010100D9C17A2EDBAA4C43B550201627A4D8AC</vt:lpwstr>
  </property>
  <property fmtid="{D5CDD505-2E9C-101B-9397-08002B2CF9AE}" pid="3" name="MediaServiceImageTags">
    <vt:lpwstr/>
  </property>
</Properties>
</file>