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unibge-my.sharepoint.com/personal/kiraly_eva_uni-bge_hu/Documents/Dokumentumok/BGE/Tantervmenedzsment/TANTERVEK 2025/Mintatantervek/"/>
    </mc:Choice>
  </mc:AlternateContent>
  <xr:revisionPtr revIDLastSave="336" documentId="8_{AA8C5109-2071-4FC4-86E7-861A83B7DA09}" xr6:coauthVersionLast="47" xr6:coauthVersionMax="47" xr10:uidLastSave="{DC0C5824-3AA7-47BA-9FFA-C5F9184DDA90}"/>
  <bookViews>
    <workbookView xWindow="-108" yWindow="-108" windowWidth="23256" windowHeight="12456" tabRatio="857" firstSheet="18" activeTab="18" xr2:uid="{7F5370AE-A816-446B-9814-91CC2565F61B}"/>
  </bookViews>
  <sheets>
    <sheet name="Vezetés és szervezés MSc" sheetId="44" state="hidden" r:id="rId1"/>
    <sheet name="Vállalkozásfejlesztés MSc" sheetId="43" state="hidden" r:id="rId2"/>
    <sheet name="Számvitel MSc" sheetId="40" state="hidden" r:id="rId3"/>
    <sheet name="Pénzügy MSc" sheetId="39" state="hidden" r:id="rId4"/>
    <sheet name="Turizmus-menedzsment MSc" sheetId="42" state="hidden" r:id="rId5"/>
    <sheet name="Nemzetközi gazdaság és gazd.MSc" sheetId="37" state="hidden" r:id="rId6"/>
    <sheet name="Tanári MA" sheetId="41" state="hidden" r:id="rId7"/>
    <sheet name="Nemzetközi tanulmányok MA" sheetId="38" state="hidden" r:id="rId8"/>
    <sheet name="Marketing MSc" sheetId="36" state="hidden" r:id="rId9"/>
    <sheet name="Ellátásilánc-menedzsment MSc" sheetId="35" state="hidden" r:id="rId10"/>
    <sheet name="GaMe FOSZK" sheetId="27" state="hidden" r:id="rId11"/>
    <sheet name="TuVe FOSZK vendéglátás" sheetId="34" state="hidden" r:id="rId12"/>
    <sheet name="TuVe FOSZK turizmus" sheetId="33" state="hidden" r:id="rId13"/>
    <sheet name="PeSZa FOSZK vállalk." sheetId="29" state="hidden" r:id="rId14"/>
    <sheet name="GaIn FOSZK" sheetId="28" state="hidden" r:id="rId15"/>
    <sheet name="KeMa FOSZK marketingkomm." sheetId="32" state="hidden" r:id="rId16"/>
    <sheet name="KeMa FOSZK kereskedelmi" sheetId="30" state="hidden" r:id="rId17"/>
    <sheet name="KeMa FOSZK logisztika" sheetId="31" state="hidden" r:id="rId18"/>
    <sheet name="Gazdálkodási és menedzsment BSc" sheetId="24" r:id="rId19"/>
    <sheet name="Pénzügy és számvitel BSc" sheetId="25" r:id="rId20"/>
    <sheet name="Gazdaságinformatikus BSc" sheetId="18" r:id="rId21"/>
    <sheet name="Turizmus-vendéglátás BSc" sheetId="26" r:id="rId22"/>
    <sheet name="Kereskedelem és marketing BSc" sheetId="19" r:id="rId23"/>
  </sheets>
  <externalReferences>
    <externalReference r:id="rId24"/>
  </externalReferences>
  <definedNames>
    <definedName name="LH_overbooking">[1]Input!$X$5</definedName>
    <definedName name="Ptime_H">[1]Input!$R$2</definedName>
    <definedName name="Week_N">[1]Input!$P$2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19" l="1"/>
  <c r="N50" i="24" l="1"/>
  <c r="F59" i="26"/>
  <c r="F4" i="26"/>
  <c r="R50" i="25"/>
  <c r="N50" i="25"/>
  <c r="R4" i="24"/>
  <c r="N4" i="24"/>
  <c r="J4" i="24"/>
  <c r="F4" i="24"/>
  <c r="T50" i="24"/>
  <c r="T50" i="25"/>
  <c r="R4" i="25"/>
  <c r="N4" i="25"/>
  <c r="J4" i="25"/>
  <c r="F4" i="25"/>
  <c r="R4" i="18"/>
  <c r="N4" i="18"/>
  <c r="J4" i="18"/>
  <c r="F4" i="18"/>
  <c r="T48" i="18"/>
  <c r="V4" i="26"/>
  <c r="R4" i="26"/>
  <c r="N4" i="26"/>
  <c r="J4" i="26"/>
  <c r="X59" i="26"/>
  <c r="R4" i="19"/>
  <c r="F4" i="19"/>
  <c r="J4" i="19"/>
  <c r="N4" i="19"/>
  <c r="D4" i="19"/>
  <c r="Q55" i="19"/>
  <c r="P55" i="19"/>
  <c r="M55" i="19"/>
  <c r="L55" i="19"/>
  <c r="I55" i="19"/>
  <c r="H55" i="19"/>
  <c r="E55" i="19"/>
  <c r="D55" i="19"/>
  <c r="F55" i="19"/>
  <c r="J55" i="19"/>
  <c r="N55" i="19"/>
  <c r="R55" i="19"/>
  <c r="U59" i="26"/>
  <c r="T59" i="26"/>
  <c r="Q59" i="26"/>
  <c r="P59" i="26"/>
  <c r="M59" i="26"/>
  <c r="L59" i="26"/>
  <c r="R59" i="26"/>
  <c r="N59" i="26"/>
  <c r="I59" i="26"/>
  <c r="H59" i="26"/>
  <c r="E59" i="26"/>
  <c r="D59" i="26"/>
  <c r="V59" i="26"/>
  <c r="J59" i="26"/>
  <c r="Q48" i="18"/>
  <c r="P48" i="18"/>
  <c r="M48" i="18"/>
  <c r="L48" i="18"/>
  <c r="I48" i="18"/>
  <c r="H48" i="18"/>
  <c r="E48" i="18"/>
  <c r="D48" i="18"/>
  <c r="R48" i="18"/>
  <c r="N48" i="18"/>
  <c r="J48" i="18"/>
  <c r="F48" i="18"/>
  <c r="P50" i="25"/>
  <c r="M50" i="25"/>
  <c r="L50" i="25"/>
  <c r="Q50" i="25"/>
  <c r="H4" i="25"/>
  <c r="I50" i="25"/>
  <c r="H50" i="25"/>
  <c r="E50" i="25"/>
  <c r="D50" i="25"/>
  <c r="J50" i="25"/>
  <c r="F50" i="25"/>
  <c r="E50" i="24"/>
  <c r="D50" i="24"/>
  <c r="Q50" i="24"/>
  <c r="P50" i="24"/>
  <c r="M50" i="24"/>
  <c r="L50" i="24"/>
  <c r="I50" i="24"/>
  <c r="H50" i="24"/>
  <c r="E4" i="24"/>
  <c r="D4" i="24"/>
  <c r="F50" i="24"/>
  <c r="R50" i="24" l="1"/>
  <c r="J50" i="24"/>
  <c r="E4" i="19" l="1"/>
  <c r="H4" i="19"/>
  <c r="I4" i="19"/>
  <c r="L4" i="19"/>
  <c r="M4" i="19"/>
  <c r="P4" i="19"/>
  <c r="Q4" i="19"/>
  <c r="H35" i="42" l="1"/>
  <c r="F4" i="42"/>
  <c r="Q35" i="39" l="1"/>
  <c r="P35" i="39"/>
  <c r="M35" i="39"/>
  <c r="L35" i="39"/>
  <c r="I35" i="39"/>
  <c r="H35" i="39"/>
  <c r="E35" i="39"/>
  <c r="D35" i="39"/>
  <c r="D4" i="36" l="1"/>
  <c r="P35" i="42"/>
  <c r="Q35" i="42"/>
  <c r="Q4" i="18"/>
  <c r="P4" i="18"/>
  <c r="M4" i="18"/>
  <c r="L4" i="18"/>
  <c r="I4" i="18"/>
  <c r="H4" i="18"/>
  <c r="D4" i="18"/>
  <c r="E4" i="18"/>
  <c r="L4" i="26"/>
  <c r="U4" i="26" l="1"/>
  <c r="T4" i="26"/>
  <c r="Q4" i="26"/>
  <c r="P4" i="26"/>
  <c r="M4" i="26"/>
  <c r="I4" i="26"/>
  <c r="H4" i="26"/>
  <c r="E4" i="26"/>
  <c r="D4" i="26"/>
  <c r="Q4" i="25"/>
  <c r="P4" i="25"/>
  <c r="M4" i="25"/>
  <c r="L4" i="25"/>
  <c r="I4" i="25"/>
  <c r="E4" i="25"/>
  <c r="D4" i="25"/>
  <c r="Q4" i="24"/>
  <c r="P4" i="24"/>
  <c r="M4" i="24"/>
  <c r="L4" i="24"/>
  <c r="I4" i="24"/>
  <c r="H4" i="24"/>
  <c r="D23" i="31" l="1"/>
  <c r="D4" i="31"/>
  <c r="R4" i="31"/>
  <c r="Q4" i="31"/>
  <c r="P4" i="31"/>
  <c r="N4" i="31"/>
  <c r="M4" i="31"/>
  <c r="L4" i="31"/>
  <c r="J4" i="31"/>
  <c r="I4" i="31"/>
  <c r="H4" i="31"/>
  <c r="F4" i="31"/>
  <c r="E4" i="31"/>
  <c r="D23" i="30"/>
  <c r="Q4" i="30"/>
  <c r="R4" i="30"/>
  <c r="P4" i="30"/>
  <c r="M4" i="30"/>
  <c r="N4" i="30"/>
  <c r="L4" i="30"/>
  <c r="I4" i="30"/>
  <c r="J4" i="30"/>
  <c r="H4" i="30"/>
  <c r="E4" i="30"/>
  <c r="F4" i="30"/>
  <c r="D4" i="30"/>
  <c r="Q22" i="32"/>
  <c r="R22" i="32"/>
  <c r="P22" i="32"/>
  <c r="M22" i="32"/>
  <c r="N22" i="32"/>
  <c r="L22" i="32"/>
  <c r="I22" i="32"/>
  <c r="J22" i="32"/>
  <c r="H22" i="32"/>
  <c r="E22" i="32"/>
  <c r="F22" i="32"/>
  <c r="D22" i="32"/>
  <c r="D4" i="32"/>
  <c r="R4" i="32"/>
  <c r="Q4" i="32"/>
  <c r="P4" i="32"/>
  <c r="N4" i="32"/>
  <c r="M4" i="32"/>
  <c r="L4" i="32"/>
  <c r="J4" i="32"/>
  <c r="I4" i="32"/>
  <c r="H4" i="32"/>
  <c r="F4" i="32"/>
  <c r="E4" i="32"/>
  <c r="D4" i="28"/>
  <c r="R4" i="28"/>
  <c r="Q4" i="28"/>
  <c r="P4" i="28"/>
  <c r="N4" i="28"/>
  <c r="M4" i="28"/>
  <c r="L4" i="28"/>
  <c r="J4" i="28"/>
  <c r="I4" i="28"/>
  <c r="H4" i="28"/>
  <c r="F4" i="28"/>
  <c r="E4" i="28"/>
  <c r="D22" i="29"/>
  <c r="Q4" i="29"/>
  <c r="R4" i="29"/>
  <c r="P4" i="29"/>
  <c r="M4" i="29"/>
  <c r="N4" i="29"/>
  <c r="L4" i="29"/>
  <c r="I4" i="29"/>
  <c r="J4" i="29"/>
  <c r="H4" i="29"/>
  <c r="E4" i="29"/>
  <c r="F4" i="29"/>
  <c r="D4" i="29"/>
  <c r="D25" i="33"/>
  <c r="D4" i="33"/>
  <c r="R4" i="33"/>
  <c r="Q4" i="33"/>
  <c r="P4" i="33"/>
  <c r="N4" i="33"/>
  <c r="M4" i="33"/>
  <c r="L4" i="33"/>
  <c r="J4" i="33"/>
  <c r="I4" i="33"/>
  <c r="H4" i="33"/>
  <c r="F4" i="33"/>
  <c r="E4" i="33"/>
  <c r="Q4" i="34"/>
  <c r="R4" i="34"/>
  <c r="P4" i="34"/>
  <c r="M4" i="34"/>
  <c r="N4" i="34"/>
  <c r="L4" i="34"/>
  <c r="I4" i="34"/>
  <c r="J4" i="34"/>
  <c r="H4" i="34"/>
  <c r="E4" i="34"/>
  <c r="F4" i="34"/>
  <c r="D4" i="34"/>
  <c r="D22" i="27"/>
  <c r="Q4" i="27"/>
  <c r="R4" i="27"/>
  <c r="P4" i="27"/>
  <c r="M4" i="27"/>
  <c r="N4" i="27"/>
  <c r="L4" i="27"/>
  <c r="I4" i="27"/>
  <c r="J4" i="27"/>
  <c r="H4" i="27"/>
  <c r="E4" i="27"/>
  <c r="F4" i="27"/>
  <c r="G4" i="27"/>
  <c r="D4" i="27"/>
  <c r="Q4" i="39" l="1"/>
  <c r="R4" i="39"/>
  <c r="R35" i="39" s="1"/>
  <c r="P4" i="39"/>
  <c r="M4" i="39"/>
  <c r="N4" i="39"/>
  <c r="N35" i="39" s="1"/>
  <c r="L4" i="39"/>
  <c r="I4" i="39"/>
  <c r="J4" i="39"/>
  <c r="J35" i="39" s="1"/>
  <c r="H4" i="39"/>
  <c r="E4" i="39"/>
  <c r="F4" i="39"/>
  <c r="F35" i="39" s="1"/>
  <c r="D4" i="39"/>
  <c r="Q34" i="40"/>
  <c r="P34" i="40"/>
  <c r="M34" i="40"/>
  <c r="L34" i="40"/>
  <c r="I34" i="40"/>
  <c r="H34" i="40"/>
  <c r="E34" i="40"/>
  <c r="D34" i="40"/>
  <c r="Q4" i="40"/>
  <c r="R4" i="40"/>
  <c r="R34" i="40" s="1"/>
  <c r="P4" i="40"/>
  <c r="M4" i="40"/>
  <c r="N4" i="40"/>
  <c r="N34" i="40" s="1"/>
  <c r="L4" i="40"/>
  <c r="I4" i="40"/>
  <c r="J4" i="40"/>
  <c r="J34" i="40" s="1"/>
  <c r="H4" i="40"/>
  <c r="E4" i="40"/>
  <c r="F4" i="40"/>
  <c r="F34" i="40" s="1"/>
  <c r="D4" i="40"/>
  <c r="Q35" i="35"/>
  <c r="P35" i="35"/>
  <c r="M35" i="35"/>
  <c r="L35" i="35"/>
  <c r="I35" i="35"/>
  <c r="H35" i="35"/>
  <c r="E35" i="35"/>
  <c r="D35" i="35"/>
  <c r="D4" i="35"/>
  <c r="Q34" i="36"/>
  <c r="P34" i="36"/>
  <c r="M34" i="36"/>
  <c r="L34" i="36"/>
  <c r="I34" i="36"/>
  <c r="H34" i="36"/>
  <c r="D34" i="36"/>
  <c r="J4" i="36"/>
  <c r="J34" i="36" s="1"/>
  <c r="E34" i="36"/>
  <c r="Q4" i="36"/>
  <c r="R4" i="36"/>
  <c r="R34" i="36" s="1"/>
  <c r="P4" i="36"/>
  <c r="M4" i="36"/>
  <c r="N4" i="36"/>
  <c r="N34" i="36" s="1"/>
  <c r="L4" i="36"/>
  <c r="I4" i="36"/>
  <c r="H4" i="36"/>
  <c r="F4" i="36"/>
  <c r="F34" i="36" s="1"/>
  <c r="E4" i="36"/>
  <c r="Q33" i="37"/>
  <c r="P33" i="37"/>
  <c r="M33" i="37"/>
  <c r="L33" i="37"/>
  <c r="H33" i="37"/>
  <c r="H4" i="37"/>
  <c r="I33" i="37"/>
  <c r="E33" i="37"/>
  <c r="D33" i="37"/>
  <c r="P35" i="44" l="1"/>
  <c r="M35" i="44"/>
  <c r="L35" i="44"/>
  <c r="Q4" i="37"/>
  <c r="R4" i="37"/>
  <c r="R33" i="37" s="1"/>
  <c r="P4" i="37"/>
  <c r="M4" i="37"/>
  <c r="N4" i="37"/>
  <c r="N33" i="37" s="1"/>
  <c r="L4" i="37"/>
  <c r="I4" i="37"/>
  <c r="J4" i="37"/>
  <c r="J33" i="37" s="1"/>
  <c r="E4" i="37"/>
  <c r="F4" i="37"/>
  <c r="F33" i="37" s="1"/>
  <c r="D4" i="37"/>
  <c r="Q37" i="38"/>
  <c r="P37" i="38"/>
  <c r="R4" i="38"/>
  <c r="R37" i="38" s="1"/>
  <c r="P4" i="38"/>
  <c r="L4" i="38"/>
  <c r="M4" i="38"/>
  <c r="N4" i="38"/>
  <c r="J4" i="38"/>
  <c r="I4" i="38"/>
  <c r="H4" i="38"/>
  <c r="E4" i="38"/>
  <c r="F4" i="38"/>
  <c r="D4" i="38"/>
  <c r="Q4" i="38"/>
  <c r="L25" i="41"/>
  <c r="M25" i="41"/>
  <c r="E25" i="41"/>
  <c r="D25" i="41"/>
  <c r="I25" i="41" l="1"/>
  <c r="H25" i="41"/>
  <c r="N4" i="41"/>
  <c r="N25" i="41" s="1"/>
  <c r="D4" i="41"/>
  <c r="M4" i="41"/>
  <c r="L4" i="41"/>
  <c r="E4" i="41"/>
  <c r="I4" i="41"/>
  <c r="J4" i="41"/>
  <c r="J25" i="41" s="1"/>
  <c r="H4" i="41"/>
  <c r="F4" i="41"/>
  <c r="F25" i="41" s="1"/>
  <c r="P25" i="41" s="1"/>
  <c r="M35" i="42"/>
  <c r="L35" i="42"/>
  <c r="I35" i="42"/>
  <c r="E35" i="42"/>
  <c r="D35" i="42"/>
  <c r="R4" i="42"/>
  <c r="R35" i="42" s="1"/>
  <c r="Q4" i="42"/>
  <c r="P4" i="42"/>
  <c r="N4" i="42"/>
  <c r="N35" i="42" s="1"/>
  <c r="M4" i="42"/>
  <c r="L4" i="42"/>
  <c r="J4" i="42"/>
  <c r="J35" i="42" s="1"/>
  <c r="I4" i="42"/>
  <c r="H4" i="42"/>
  <c r="F35" i="42"/>
  <c r="E4" i="42"/>
  <c r="D4" i="42"/>
  <c r="I35" i="44"/>
  <c r="F35" i="44"/>
  <c r="P32" i="43"/>
  <c r="Q32" i="43"/>
  <c r="M32" i="43"/>
  <c r="L32" i="43"/>
  <c r="D32" i="43"/>
  <c r="F4" i="44"/>
  <c r="I32" i="43"/>
  <c r="H32" i="43"/>
  <c r="E32" i="43"/>
  <c r="Q4" i="43"/>
  <c r="R4" i="43"/>
  <c r="R32" i="43" s="1"/>
  <c r="P4" i="43"/>
  <c r="M4" i="43"/>
  <c r="N4" i="43"/>
  <c r="N32" i="43" s="1"/>
  <c r="L4" i="43"/>
  <c r="I4" i="43"/>
  <c r="J4" i="43"/>
  <c r="J32" i="43" s="1"/>
  <c r="H4" i="43"/>
  <c r="E4" i="43"/>
  <c r="F4" i="43"/>
  <c r="F32" i="43" s="1"/>
  <c r="D4" i="43"/>
  <c r="T35" i="42" l="1"/>
  <c r="Q35" i="44"/>
  <c r="H35" i="44"/>
  <c r="E35" i="44"/>
  <c r="D35" i="44"/>
  <c r="P4" i="44"/>
  <c r="N4" i="44"/>
  <c r="N35" i="44" s="1"/>
  <c r="L4" i="44"/>
  <c r="D4" i="44"/>
  <c r="Q4" i="44" l="1"/>
  <c r="R4" i="44"/>
  <c r="R35" i="44" s="1"/>
  <c r="M4" i="44"/>
  <c r="I4" i="44"/>
  <c r="J4" i="44"/>
  <c r="J35" i="44" s="1"/>
  <c r="H4" i="44"/>
  <c r="E4" i="44"/>
  <c r="R4" i="35"/>
  <c r="Q4" i="35"/>
  <c r="P4" i="35"/>
  <c r="N4" i="35"/>
  <c r="M4" i="35"/>
  <c r="L4" i="35"/>
  <c r="J4" i="35"/>
  <c r="J35" i="35" s="1"/>
  <c r="I4" i="35"/>
  <c r="H4" i="35"/>
  <c r="F4" i="35"/>
  <c r="F35" i="35" s="1"/>
  <c r="E4" i="35"/>
  <c r="N37" i="38"/>
  <c r="M37" i="38"/>
  <c r="L37" i="38"/>
  <c r="J37" i="38"/>
  <c r="I37" i="38"/>
  <c r="H37" i="38"/>
  <c r="E37" i="38"/>
  <c r="F37" i="38"/>
  <c r="D37" i="38"/>
  <c r="N35" i="35"/>
  <c r="R35" i="35"/>
  <c r="R25" i="34"/>
  <c r="Q25" i="34"/>
  <c r="P25" i="34"/>
  <c r="N25" i="34"/>
  <c r="M25" i="34"/>
  <c r="L25" i="34"/>
  <c r="J25" i="34"/>
  <c r="I25" i="34"/>
  <c r="H25" i="34"/>
  <c r="F25" i="34"/>
  <c r="E25" i="34"/>
  <c r="D25" i="34"/>
  <c r="R25" i="33"/>
  <c r="Q25" i="33"/>
  <c r="P25" i="33"/>
  <c r="N25" i="33"/>
  <c r="M25" i="33"/>
  <c r="L25" i="33"/>
  <c r="J25" i="33"/>
  <c r="I25" i="33"/>
  <c r="H25" i="33"/>
  <c r="E25" i="33"/>
  <c r="F25" i="33"/>
  <c r="R23" i="31"/>
  <c r="Q23" i="31"/>
  <c r="P23" i="31"/>
  <c r="N23" i="31"/>
  <c r="M23" i="31"/>
  <c r="L23" i="31"/>
  <c r="J23" i="31"/>
  <c r="I23" i="31"/>
  <c r="H23" i="31"/>
  <c r="F23" i="31"/>
  <c r="E23" i="31"/>
  <c r="R23" i="30"/>
  <c r="Q23" i="30"/>
  <c r="P23" i="30"/>
  <c r="N23" i="30"/>
  <c r="M23" i="30"/>
  <c r="L23" i="30"/>
  <c r="I23" i="30"/>
  <c r="J23" i="30"/>
  <c r="H23" i="30"/>
  <c r="E23" i="30"/>
  <c r="F23" i="30"/>
  <c r="R22" i="29"/>
  <c r="Q22" i="29"/>
  <c r="P22" i="29"/>
  <c r="N22" i="29"/>
  <c r="M22" i="29"/>
  <c r="L22" i="29"/>
  <c r="J22" i="29"/>
  <c r="I22" i="29"/>
  <c r="H22" i="29"/>
  <c r="F22" i="29"/>
  <c r="E22" i="29"/>
  <c r="F22" i="28"/>
  <c r="R22" i="28"/>
  <c r="Q22" i="28"/>
  <c r="P22" i="28"/>
  <c r="N22" i="28"/>
  <c r="M22" i="28"/>
  <c r="L22" i="28"/>
  <c r="J22" i="28"/>
  <c r="I22" i="28"/>
  <c r="H22" i="28"/>
  <c r="E22" i="28"/>
  <c r="D22" i="28"/>
  <c r="R22" i="27"/>
  <c r="Q22" i="27"/>
  <c r="P22" i="27"/>
  <c r="N22" i="27"/>
  <c r="M22" i="27"/>
  <c r="L22" i="27"/>
  <c r="J22" i="27"/>
  <c r="I22" i="27"/>
  <c r="H22" i="27"/>
  <c r="E22" i="27"/>
  <c r="F22" i="27"/>
  <c r="T22" i="28" l="1"/>
  <c r="T35" i="44"/>
  <c r="T23" i="30"/>
  <c r="T25" i="34"/>
  <c r="T22" i="27"/>
  <c r="T35" i="39"/>
  <c r="T37" i="38"/>
  <c r="T22" i="32"/>
  <c r="T34" i="40"/>
  <c r="T32" i="43"/>
  <c r="T22" i="29"/>
  <c r="T23" i="31"/>
  <c r="T25" i="33"/>
  <c r="T35" i="35"/>
  <c r="T34" i="36"/>
  <c r="T33" i="37"/>
</calcChain>
</file>

<file path=xl/sharedStrings.xml><?xml version="1.0" encoding="utf-8"?>
<sst xmlns="http://schemas.openxmlformats.org/spreadsheetml/2006/main" count="3946" uniqueCount="871">
  <si>
    <t>Tanszék</t>
  </si>
  <si>
    <t>Tárgykód</t>
  </si>
  <si>
    <t>Tárgy</t>
  </si>
  <si>
    <t>Előfeltétel</t>
  </si>
  <si>
    <t>Gy</t>
  </si>
  <si>
    <t>Tárgyfelelős</t>
  </si>
  <si>
    <t>Társadalomtudományi Tanszék</t>
  </si>
  <si>
    <t>NEEK00BA06</t>
  </si>
  <si>
    <t>Nemzetközi és jogi ismeretek</t>
  </si>
  <si>
    <t>–</t>
  </si>
  <si>
    <t>K</t>
  </si>
  <si>
    <t>Vezetés és Szervezés Tanszék</t>
  </si>
  <si>
    <t>SZNT00BA06</t>
  </si>
  <si>
    <t>Szervezetmenedzsment</t>
  </si>
  <si>
    <t>Informatika Tanszék</t>
  </si>
  <si>
    <t>UZKA00BA06</t>
  </si>
  <si>
    <t>Üzleti informatika</t>
  </si>
  <si>
    <t>Vállalkozás és Innováció Tanszék</t>
  </si>
  <si>
    <t>KOAI00BA03</t>
  </si>
  <si>
    <t>Közgazdaságtan alapjai</t>
  </si>
  <si>
    <t>Folyamatmenedzsment Tanszék</t>
  </si>
  <si>
    <t>GAKA00BA03</t>
  </si>
  <si>
    <t>Gazdasági matematika</t>
  </si>
  <si>
    <t>Emberi Erőforrás Fejlesztés Tanszék</t>
  </si>
  <si>
    <t>EMNT00BA06</t>
  </si>
  <si>
    <t>Emberierőforrás-menedzsment</t>
  </si>
  <si>
    <t>Marketing Tanszék</t>
  </si>
  <si>
    <t>MANG00BA06</t>
  </si>
  <si>
    <t>Marketing</t>
  </si>
  <si>
    <t>Nemzetközi Gazdaságtan Tanszék</t>
  </si>
  <si>
    <t>NEAN00BA06</t>
  </si>
  <si>
    <t>Nemzetközi gazdaságtan</t>
  </si>
  <si>
    <t>Számvitel Tanszék</t>
  </si>
  <si>
    <t>SZAI00BA06</t>
  </si>
  <si>
    <t>Számvitel alapjai</t>
  </si>
  <si>
    <t>MEAN00BA03</t>
  </si>
  <si>
    <t>Menedzseri közgazdaságtan</t>
  </si>
  <si>
    <t>ADES00BA06</t>
  </si>
  <si>
    <t>Adatgyűjtés és -elemzés</t>
  </si>
  <si>
    <t>SZAS00BA06</t>
  </si>
  <si>
    <t>Szervezeti magatartás</t>
  </si>
  <si>
    <t>SZME00BA06</t>
  </si>
  <si>
    <t>Szolgáltatásmenedzsment</t>
  </si>
  <si>
    <t>TENT00BA06</t>
  </si>
  <si>
    <t>Tevékenységmenedzsment</t>
  </si>
  <si>
    <t>Idegennyelvi és Nyelvvizsga Központ</t>
  </si>
  <si>
    <t>Pénzügy Tanszék</t>
  </si>
  <si>
    <t>PEEK00BA06</t>
  </si>
  <si>
    <t>Pénzügyek</t>
  </si>
  <si>
    <t>Turizmus és Vendéglátás Tanszék</t>
  </si>
  <si>
    <t>TUAN00BA06</t>
  </si>
  <si>
    <t>Turizmus-gazdaságtan</t>
  </si>
  <si>
    <t>Kontrolling Tanszék</t>
  </si>
  <si>
    <t>UZES00BA06</t>
  </si>
  <si>
    <t>Üzleti tervezés</t>
  </si>
  <si>
    <t>KUAN00BA04</t>
  </si>
  <si>
    <t>Kutatásmódszertan</t>
  </si>
  <si>
    <t>KONG00BA06</t>
  </si>
  <si>
    <t>Kontrolling</t>
  </si>
  <si>
    <t>PRNT00BA06</t>
  </si>
  <si>
    <t>Projektmenedzsment</t>
  </si>
  <si>
    <t>DIME00BA03</t>
  </si>
  <si>
    <t>Diverzitásmenedzsment</t>
  </si>
  <si>
    <t>MEIA00BA03</t>
  </si>
  <si>
    <t>Menedzsmentkontroll és üzleti intelligencia</t>
  </si>
  <si>
    <t>Fenntarthatóság Tanszék</t>
  </si>
  <si>
    <t>FEAS00BA06</t>
  </si>
  <si>
    <t>Fenntartható és felelős gazdálkodás</t>
  </si>
  <si>
    <t>VAIO00BA06</t>
  </si>
  <si>
    <t>Vállalkozás és innováció</t>
  </si>
  <si>
    <t>KAES00BA03</t>
  </si>
  <si>
    <t>Karriertervezés</t>
  </si>
  <si>
    <t>Kommunikáció Tanszék</t>
  </si>
  <si>
    <t>UZIO00BA06</t>
  </si>
  <si>
    <t>Üzleti kommunikáció</t>
  </si>
  <si>
    <t>BEES00BA03</t>
  </si>
  <si>
    <t>Beszámoló készítés és elemzés</t>
  </si>
  <si>
    <t>IRIO00BA03</t>
  </si>
  <si>
    <t>Irodai automatizáció</t>
  </si>
  <si>
    <t>ALSZ00BA06</t>
  </si>
  <si>
    <t>Alkalmazott szolgáltatásmenedzsment</t>
  </si>
  <si>
    <t>FONT00BA03</t>
  </si>
  <si>
    <t>Folyamatmenedzsment</t>
  </si>
  <si>
    <t>STAS00BA03</t>
  </si>
  <si>
    <t>Startup vállalkozás</t>
  </si>
  <si>
    <t>ALNT00BA06</t>
  </si>
  <si>
    <t>Alkalmazott projektmenedzsment</t>
  </si>
  <si>
    <t>EBNT00BA06</t>
  </si>
  <si>
    <t>E-business menedzsment</t>
  </si>
  <si>
    <t>MINT00BA03</t>
  </si>
  <si>
    <t>Minőségmenedzsment</t>
  </si>
  <si>
    <t>Kereskedelem és Logisztika Tanszék</t>
  </si>
  <si>
    <t>KEKA00BA06</t>
  </si>
  <si>
    <t>Kereskedelem és logisztika</t>
  </si>
  <si>
    <t>UGNT00BA06</t>
  </si>
  <si>
    <t>Ügyfélélmény-menedzsment</t>
  </si>
  <si>
    <t>VAAN00BA03</t>
  </si>
  <si>
    <t>Vállalkozásmenedzsment a hálózati gazdaságban</t>
  </si>
  <si>
    <t>VANT00BA03</t>
  </si>
  <si>
    <t>Változás- és válságmenedzsment</t>
  </si>
  <si>
    <t>SFGM01BA02</t>
  </si>
  <si>
    <t>Szakdolgozat-feladat 1 (Gazdálkodási és menedzsment BSc)</t>
  </si>
  <si>
    <t>SFGM02BA02</t>
  </si>
  <si>
    <t>Szakdolgozat-feladat 2 (Gazdálkodási és menedzsment BSc)</t>
  </si>
  <si>
    <t>SFGM03BA02</t>
  </si>
  <si>
    <t>Szakdolgozat-feladat 3 (Gazdálkodási és menedzsment BSc)</t>
  </si>
  <si>
    <t>SGGM00BA20</t>
  </si>
  <si>
    <t>Szakmai gyakorlat (Gazdálkodási és menedzsment BSc)</t>
  </si>
  <si>
    <t>BEBA00BA06</t>
  </si>
  <si>
    <t>Bevezetés a programozásba</t>
  </si>
  <si>
    <t>KOAN01BA03</t>
  </si>
  <si>
    <t>Közgazdaságtan 1</t>
  </si>
  <si>
    <t>UZKA00BA03</t>
  </si>
  <si>
    <t>Üzleti matematika</t>
  </si>
  <si>
    <t>UZEK00BA06</t>
  </si>
  <si>
    <t>Üzleti döntéstámogató modellek</t>
  </si>
  <si>
    <t>KOAN02BA03</t>
  </si>
  <si>
    <t>Közgazdaságtan 2</t>
  </si>
  <si>
    <t>ADEK00BA06</t>
  </si>
  <si>
    <t>Adatbázisrendszerek</t>
  </si>
  <si>
    <t>UZKA01BA03</t>
  </si>
  <si>
    <t>Üzleti statisztika 1</t>
  </si>
  <si>
    <t>HAES00BA06</t>
  </si>
  <si>
    <t>Haladó programozás és tervezés</t>
  </si>
  <si>
    <t>TELE00BA06</t>
  </si>
  <si>
    <t>Tevékenységek számvitele</t>
  </si>
  <si>
    <t>VAEK00BA06</t>
  </si>
  <si>
    <t>Vállalati pénzügyek</t>
  </si>
  <si>
    <t>UZKA02BA03</t>
  </si>
  <si>
    <t>Üzleti statisztika 2</t>
  </si>
  <si>
    <t>ALES00BA06</t>
  </si>
  <si>
    <t>Alkalmazásépítés</t>
  </si>
  <si>
    <t>HAAK00BA06</t>
  </si>
  <si>
    <t>Hálózati infrastruktúrák</t>
  </si>
  <si>
    <t>UZIA00BA03</t>
  </si>
  <si>
    <t>Üzleti intelligencia</t>
  </si>
  <si>
    <t>VAOK00BA06</t>
  </si>
  <si>
    <t>Vállalati informatikai megoldások</t>
  </si>
  <si>
    <t>ADIO00BA06</t>
  </si>
  <si>
    <t>Adatvizualizáció</t>
  </si>
  <si>
    <t>FEOK00BA03</t>
  </si>
  <si>
    <t>Felhőalapú szolgáltatások és alkalmazások</t>
  </si>
  <si>
    <t>KEKO00BA06</t>
  </si>
  <si>
    <t>Költség- és eredménykontrolling</t>
  </si>
  <si>
    <t>DIES00BA06</t>
  </si>
  <si>
    <t>Digitális termékfejlesztés</t>
  </si>
  <si>
    <t>ERMA00BA03</t>
  </si>
  <si>
    <t>ERP ökoszisztéma</t>
  </si>
  <si>
    <t>UZSA00BA03</t>
  </si>
  <si>
    <t>Üzleti folyamatok modellezése és automatizálása</t>
  </si>
  <si>
    <t>UZZS00BA06</t>
  </si>
  <si>
    <t>Üzleti adatelemzés</t>
  </si>
  <si>
    <t>ERAN00BA03</t>
  </si>
  <si>
    <t>ERP a gyakorlatban</t>
  </si>
  <si>
    <t>KIAG00BA03</t>
  </si>
  <si>
    <t>Kiberbiztonság</t>
  </si>
  <si>
    <t>MEIN00BA03</t>
  </si>
  <si>
    <t>Mesterséges intelligencia</t>
  </si>
  <si>
    <t>ROKA00BA03</t>
  </si>
  <si>
    <t>Robotika</t>
  </si>
  <si>
    <t>WEAI00BA03</t>
  </si>
  <si>
    <t>Webfejlesztes alapjai</t>
  </si>
  <si>
    <t>SFGI01BA03</t>
  </si>
  <si>
    <t>Szakdolgozat-feladat 1 (Gazdaságinformatikus BSc)</t>
  </si>
  <si>
    <t>SFGI02BA04</t>
  </si>
  <si>
    <t>Szakdolgozat-feladat 2 (Gazdaságinformatikus BSc)</t>
  </si>
  <si>
    <t>SFGI03BA04</t>
  </si>
  <si>
    <t>Szakdolgozat-feladat 3 (Gazdaságinformatikus BSc)</t>
  </si>
  <si>
    <t>SGGI00BA15</t>
  </si>
  <si>
    <t>Szakmai gyakorlat (Gazdaságinformatikus BSc)</t>
  </si>
  <si>
    <t>Fogyasztói Magatartás Tanszék</t>
  </si>
  <si>
    <t>MOEK00BA06</t>
  </si>
  <si>
    <t>Modern közgazdaságtani alapismeretek</t>
  </si>
  <si>
    <t>PIAS00BA03</t>
  </si>
  <si>
    <t>Piacelemzés és marketingkutatás</t>
  </si>
  <si>
    <t>ERAI00BA03</t>
  </si>
  <si>
    <t>Értékesítési projektek alapjai</t>
  </si>
  <si>
    <t>FOAS00BA06</t>
  </si>
  <si>
    <t>Fogyasztói magatartás</t>
  </si>
  <si>
    <t>MAIO00BA06</t>
  </si>
  <si>
    <t>Marketingkommunikáció</t>
  </si>
  <si>
    <t>PUNS00BA06</t>
  </si>
  <si>
    <t>Public Relations</t>
  </si>
  <si>
    <t>UZNA00BA06</t>
  </si>
  <si>
    <t>Üzleti elemzések módszertana</t>
  </si>
  <si>
    <t>FOES00BA06</t>
  </si>
  <si>
    <t>Fogyasztó- és vásárlóelemzés</t>
  </si>
  <si>
    <t>LONT00BA03</t>
  </si>
  <si>
    <t>Logisztika-menedzsment</t>
  </si>
  <si>
    <t>DOEK00BA03</t>
  </si>
  <si>
    <t>Döntéselőkészítő kvantitatív módszerek</t>
  </si>
  <si>
    <t>LOES00BA06</t>
  </si>
  <si>
    <t>Logisztikai tervezés</t>
  </si>
  <si>
    <t>DING00BA03</t>
  </si>
  <si>
    <t>Digitális marketing</t>
  </si>
  <si>
    <t>DINT00BA03</t>
  </si>
  <si>
    <t>Digitális ügyfélkapcsolat menedzsment</t>
  </si>
  <si>
    <t>FUAS00BA03</t>
  </si>
  <si>
    <t>Fuvarozás és szállítmányozás</t>
  </si>
  <si>
    <t>KIJA00BA03</t>
  </si>
  <si>
    <t>Kiskereskedelmi értékesítés szimulációja</t>
  </si>
  <si>
    <t>LOOK00BA03</t>
  </si>
  <si>
    <t>Logisztikai szolgáltatók</t>
  </si>
  <si>
    <t>MATE00BA06</t>
  </si>
  <si>
    <t>Marketingkommunikáció tervezése</t>
  </si>
  <si>
    <t>MUNG00BA03</t>
  </si>
  <si>
    <t>Multikulturális marketing</t>
  </si>
  <si>
    <t>NEOK00BA06</t>
  </si>
  <si>
    <t>Nemzetközi piacok és fogyasztók</t>
  </si>
  <si>
    <t>PIOK00BA03</t>
  </si>
  <si>
    <t>Piactípusok</t>
  </si>
  <si>
    <t>MASE00BA06</t>
  </si>
  <si>
    <t>Marketing projektek tervezése</t>
  </si>
  <si>
    <t>ADIO00BA03</t>
  </si>
  <si>
    <t>Adatvizualizáció, adatprezentáció</t>
  </si>
  <si>
    <t>DINC00BA03</t>
  </si>
  <si>
    <t>Digitális ellátási lánc</t>
  </si>
  <si>
    <t>DIIO00BA03</t>
  </si>
  <si>
    <t>Digitális marketingkommunikáció</t>
  </si>
  <si>
    <t>ELNT00BA03</t>
  </si>
  <si>
    <t>Eladásmenedzsment</t>
  </si>
  <si>
    <t>ELMT00BA03</t>
  </si>
  <si>
    <t>Ellátásilánc-menedzsment</t>
  </si>
  <si>
    <t>KEIO00BA03</t>
  </si>
  <si>
    <t>Kereskedelem és digitalizáció</t>
  </si>
  <si>
    <t>KRES00BA03</t>
  </si>
  <si>
    <t>Kreatív tervezés</t>
  </si>
  <si>
    <t>MAAI00BA03</t>
  </si>
  <si>
    <t>Marketing társtudományai</t>
  </si>
  <si>
    <t>VASE00BA03</t>
  </si>
  <si>
    <t>Vásárlói döntési út tervezése</t>
  </si>
  <si>
    <t>SFKM01BA02</t>
  </si>
  <si>
    <t>Szakdolgozat-feladat 1 (Kereskedelem és marketing BSc)</t>
  </si>
  <si>
    <t>SFKM02BA02</t>
  </si>
  <si>
    <t>Szakdolgozat-feladat 2 (Kereskedelem és marketing BSc)</t>
  </si>
  <si>
    <t>SFKM03BA02</t>
  </si>
  <si>
    <t>Szakdolgozat-feladat 3 (Kereskedelem és marketing BSc)</t>
  </si>
  <si>
    <t>SGKM00BA20</t>
  </si>
  <si>
    <t>Szakmai gyakorlat (Kereskedelem és marketing BSc)</t>
  </si>
  <si>
    <t>Kultúraközi kommunikáció</t>
  </si>
  <si>
    <t>INOK00BA03</t>
  </si>
  <si>
    <t>Interkulturális kapcsolatok</t>
  </si>
  <si>
    <t>KOEK00BA06</t>
  </si>
  <si>
    <t>Közgazdasági alapismeretek</t>
  </si>
  <si>
    <t>REES00BA06</t>
  </si>
  <si>
    <t>Rendezvényszervezés</t>
  </si>
  <si>
    <t>TAES01BA06</t>
  </si>
  <si>
    <t>Társadalomtudományi adatelemzés 1</t>
  </si>
  <si>
    <t>Mentálhigiéné</t>
  </si>
  <si>
    <t>GAJZ00BA03</t>
  </si>
  <si>
    <t>Gazdaságföldrajz</t>
  </si>
  <si>
    <t>TAES02BA03</t>
  </si>
  <si>
    <t>Társadalomtudományi adatelemzés 2</t>
  </si>
  <si>
    <t>ADAN00BA06</t>
  </si>
  <si>
    <t>Adótan</t>
  </si>
  <si>
    <t>PEEL00BA06</t>
  </si>
  <si>
    <t>Pénzügyi számvitel</t>
  </si>
  <si>
    <t>BEES00BA06</t>
  </si>
  <si>
    <t>Beszámolókészítés</t>
  </si>
  <si>
    <t>VAPE00BA06</t>
  </si>
  <si>
    <t>Vállalati pénzügyi elemzések</t>
  </si>
  <si>
    <t>ADAV00BA06</t>
  </si>
  <si>
    <t>Adatelemzés és adatvizualizáció</t>
  </si>
  <si>
    <t>ELES00BA03</t>
  </si>
  <si>
    <t>Ellenőrzés</t>
  </si>
  <si>
    <t>KOPE00BA03</t>
  </si>
  <si>
    <t>Közpénzügyek</t>
  </si>
  <si>
    <t>PRAI00BA03</t>
  </si>
  <si>
    <t>Projektmenedzsment alapjai</t>
  </si>
  <si>
    <t>SZOK00BA03</t>
  </si>
  <si>
    <t>Számviteli sajátosságok</t>
  </si>
  <si>
    <t>TENG00BA03</t>
  </si>
  <si>
    <t>Tevékenységkontrolling</t>
  </si>
  <si>
    <t>KOES00BA06</t>
  </si>
  <si>
    <t>Komplex elemzés</t>
  </si>
  <si>
    <t>KOVI00BA03</t>
  </si>
  <si>
    <t>Könyvvizsgálat alapjai</t>
  </si>
  <si>
    <t>NEPP00BA06</t>
  </si>
  <si>
    <t>Nemzetközi pénzügyi piacok</t>
  </si>
  <si>
    <t>NEEL00BA03</t>
  </si>
  <si>
    <t>Nemzetközi számvitel</t>
  </si>
  <si>
    <t>PEOK00BA03</t>
  </si>
  <si>
    <t>Pénzügyi szolgáltatások</t>
  </si>
  <si>
    <t>VAAS00BA03</t>
  </si>
  <si>
    <t>Vállalatfinanszírozás</t>
  </si>
  <si>
    <t>SFPS01BA02</t>
  </si>
  <si>
    <t>Szakdolgozat-feladat 1 (Pénzügy és számvitel BSc)</t>
  </si>
  <si>
    <t>SFPS02BA02</t>
  </si>
  <si>
    <t>Szakdolgozat-feladat 2 (Pénzügy és számvitel BSc)</t>
  </si>
  <si>
    <t>SFPS03BA02</t>
  </si>
  <si>
    <t>Szakdolgozat-feladat 3 (Pénzügy és számvitel BSc)</t>
  </si>
  <si>
    <t>SGPS00BA20</t>
  </si>
  <si>
    <t>Szakmai gyakorlat (Pénzügy és számvitel BSc)</t>
  </si>
  <si>
    <t>GAEK00BA03</t>
  </si>
  <si>
    <t>Gasztronómiai alapismeretek</t>
  </si>
  <si>
    <t>SZEK00BA03</t>
  </si>
  <si>
    <t>Szálláshelyi alapismeretek</t>
  </si>
  <si>
    <t>TUOK00BA03</t>
  </si>
  <si>
    <t>Turisztikai erőforrások és desztinációk</t>
  </si>
  <si>
    <t>VEEK00BA03</t>
  </si>
  <si>
    <t>Vendéglátás alapismeretek</t>
  </si>
  <si>
    <t>UTEK00BA03</t>
  </si>
  <si>
    <t>Utazási irodai alapismeretek</t>
  </si>
  <si>
    <t>TUES00BA06</t>
  </si>
  <si>
    <t>Turisztikai élménytervezés</t>
  </si>
  <si>
    <t>ALAN00BA03</t>
  </si>
  <si>
    <t>Alapanyagok a vendéglátásban </t>
  </si>
  <si>
    <t>ATES00BA03</t>
  </si>
  <si>
    <t>Attrakciótervezés és -fejlesztés</t>
  </si>
  <si>
    <t>Desztinációmenedzsment</t>
  </si>
  <si>
    <t>INAN00BA03</t>
  </si>
  <si>
    <t>Innovációk a gasztronómiában</t>
  </si>
  <si>
    <t>LANT00BA03</t>
  </si>
  <si>
    <t>Látogatómenedzsment</t>
  </si>
  <si>
    <t>SZNT00BA03</t>
  </si>
  <si>
    <t>Szállodamenedzsment</t>
  </si>
  <si>
    <t>UTES00BA03</t>
  </si>
  <si>
    <t>Utazásszervezés</t>
  </si>
  <si>
    <t>TUSE00BA06</t>
  </si>
  <si>
    <t>Turisztikai vállalkozások tervezése</t>
  </si>
  <si>
    <t>TUNG00BA06</t>
  </si>
  <si>
    <t>Turizmusmarketing</t>
  </si>
  <si>
    <t>DENT00BA03</t>
  </si>
  <si>
    <t>DENG00BA03</t>
  </si>
  <si>
    <t>Desztinációs marketing</t>
  </si>
  <si>
    <t>KUES00BA03</t>
  </si>
  <si>
    <t>Kulinária élménytervezés</t>
  </si>
  <si>
    <t>RENT00BA03</t>
  </si>
  <si>
    <t>Rendezvénymenedzsment</t>
  </si>
  <si>
    <t>SZÜS00BA03</t>
  </si>
  <si>
    <t>Szállodai üzleti szimuláció</t>
  </si>
  <si>
    <t>VESZ00BA03</t>
  </si>
  <si>
    <t>Vendéglátó szolgáltatástervezés</t>
  </si>
  <si>
    <t>SGTV01BA30</t>
  </si>
  <si>
    <t>Szakmai gyakorlat 1 (Turizmus-vendéglátás BSc)</t>
  </si>
  <si>
    <t>SFTV01BA02</t>
  </si>
  <si>
    <t>Szakdolgozat-feladat 1 (Turizmus-vendéglátás BSc)</t>
  </si>
  <si>
    <t>SFTV02BA02</t>
  </si>
  <si>
    <t>Szakdolgozat-feladat 2 (Turizmus-vendéglátás BSc)</t>
  </si>
  <si>
    <t>SFTV03BA02</t>
  </si>
  <si>
    <t>Szakdolgozat-feladat 3 (Turizmus-vendéglátás BSc)</t>
  </si>
  <si>
    <t>SGTV02BA20</t>
  </si>
  <si>
    <t>Szakmai gyakorlat 2 (Turizmus-vendéglátás BSc)</t>
  </si>
  <si>
    <t>ZAAT00FA03</t>
  </si>
  <si>
    <t>Záródolgozat</t>
  </si>
  <si>
    <t>SGGM00FA30</t>
  </si>
  <si>
    <t>Szakmai gyakorlat (gazdálkodási és menedzsment FOSZK)</t>
  </si>
  <si>
    <t>SGGI00FA30</t>
  </si>
  <si>
    <t>Szakmai gyakorlat (gazdaságinformatikus FOSZK)</t>
  </si>
  <si>
    <t>KIAN00FA03</t>
  </si>
  <si>
    <t>Kiskereskedelem a digitális világban</t>
  </si>
  <si>
    <t>KESE00FA06</t>
  </si>
  <si>
    <t>Kereskedelmi egység létesítése és piaci bevezetése</t>
  </si>
  <si>
    <t>KEKA00FA06</t>
  </si>
  <si>
    <t>Kereskedelmi logisztika</t>
  </si>
  <si>
    <t>SGKM00FA30</t>
  </si>
  <si>
    <t>Szakmai gyakorlat (kereskedelem és marketing FOSZK)</t>
  </si>
  <si>
    <t>KOEN00FA03</t>
  </si>
  <si>
    <t>Könyvelés számítógépen</t>
  </si>
  <si>
    <t>SGPS00FA30</t>
  </si>
  <si>
    <t>Szakmai gyakorlat (pénzügy és számvitel FOSZK)</t>
  </si>
  <si>
    <t>SGTV00FA30</t>
  </si>
  <si>
    <t>Szakmai gyakorlat (turizmus-vendéglátás FOSZK)</t>
  </si>
  <si>
    <t>ERJE00MA06</t>
  </si>
  <si>
    <t>Értékteremtő folyamatok menedzsmentje</t>
  </si>
  <si>
    <t>MANT00MA06</t>
  </si>
  <si>
    <t>Marketingmenedzsment</t>
  </si>
  <si>
    <t>MAEK00MA06</t>
  </si>
  <si>
    <t>Matematikai-statisztikai elemzési módszerek</t>
  </si>
  <si>
    <t>MOEK00MA06</t>
  </si>
  <si>
    <t>Modern közgazdasági elméletek</t>
  </si>
  <si>
    <t>UZES00MA06</t>
  </si>
  <si>
    <t>Üzleti intelligencia és adatelemzés</t>
  </si>
  <si>
    <t>STNT00MA06</t>
  </si>
  <si>
    <t>Stratégiai menedzsment</t>
  </si>
  <si>
    <t>DIAN00MA03</t>
  </si>
  <si>
    <t>Digitalizáció az ellátási láncban</t>
  </si>
  <si>
    <t>FENC00MA03</t>
  </si>
  <si>
    <t>Fenntartható ellátási lánc</t>
  </si>
  <si>
    <t>NEAS00MA06</t>
  </si>
  <si>
    <t>Nemzetközi logisztika és szállítmányozás</t>
  </si>
  <si>
    <t>LONT00MA06</t>
  </si>
  <si>
    <t>Logisztikai teljesítménymenedzsment</t>
  </si>
  <si>
    <t>HKGT00MA05</t>
  </si>
  <si>
    <t>Haladó kutatásmódszertan (GT)</t>
  </si>
  <si>
    <t>ELIO00MA06</t>
  </si>
  <si>
    <t>Ellátási lánc szimuláció</t>
  </si>
  <si>
    <t>ELOI00MA03</t>
  </si>
  <si>
    <t>Ellátási láncok marketing dimenziói</t>
  </si>
  <si>
    <t>INAN00MA03</t>
  </si>
  <si>
    <t>Informatikai megoldások az ellátási láncban</t>
  </si>
  <si>
    <t>KEEK00MA06</t>
  </si>
  <si>
    <t>Készletezési és termelésellátási döntések</t>
  </si>
  <si>
    <t>LOAN00MA03</t>
  </si>
  <si>
    <t>Logisztikai projektvezetés a gyakorlatban</t>
  </si>
  <si>
    <t>NEEM00MA03</t>
  </si>
  <si>
    <t>Nemzetközi kereskedelem</t>
  </si>
  <si>
    <t>STAN00MA06</t>
  </si>
  <si>
    <t>Stratégiai döntések az ellátási láncban</t>
  </si>
  <si>
    <t>DFEM01MA05</t>
  </si>
  <si>
    <t>Diplomamunka-feladat 1 (Ellátásilánc-menedzsment MSc)</t>
  </si>
  <si>
    <t>DFEM02MA05</t>
  </si>
  <si>
    <t>Diplomamunka-feladat 2 (Ellátásilánc-menedzsment MSc)</t>
  </si>
  <si>
    <t>GLOK00MA03</t>
  </si>
  <si>
    <t>Globális ellátási és logisztikai hálózatok</t>
  </si>
  <si>
    <t>LETA00MA03</t>
  </si>
  <si>
    <t>Lean menedzsment elmélete és gyakorlata</t>
  </si>
  <si>
    <t>LONG00MA03</t>
  </si>
  <si>
    <t>Logisztikai controlling</t>
  </si>
  <si>
    <t>MIAN00MA03</t>
  </si>
  <si>
    <t>Minőségmenedzsment az értékláncban</t>
  </si>
  <si>
    <t>OMJA00MA03</t>
  </si>
  <si>
    <t>Omnichannel kereskedelem logisztikája</t>
  </si>
  <si>
    <t>RAAS00MA03</t>
  </si>
  <si>
    <t>Raktárgazdálkodás</t>
  </si>
  <si>
    <t>STIO00MA06</t>
  </si>
  <si>
    <t>Stratégiai beszerzés és disztribúció</t>
  </si>
  <si>
    <t>MAES00MA06</t>
  </si>
  <si>
    <t>Márkaépítés</t>
  </si>
  <si>
    <t>MAEI00MA06</t>
  </si>
  <si>
    <t>Marketingkutatás modern módszerei</t>
  </si>
  <si>
    <t>SZNG00MA06</t>
  </si>
  <si>
    <t>Szolgáltatásfejlesztés, szolgáltatásmarketing</t>
  </si>
  <si>
    <t>EROK00MA03</t>
  </si>
  <si>
    <t>Értékesítés és vállalati működési gyakorlatok</t>
  </si>
  <si>
    <t>FEAS00MA03</t>
  </si>
  <si>
    <t>Fenntartható marketing és felelős fogyasztás</t>
  </si>
  <si>
    <t>MAIA00MA06</t>
  </si>
  <si>
    <t>Marketingtervezés és -stratégia</t>
  </si>
  <si>
    <t>MEEN00MA03</t>
  </si>
  <si>
    <t>Mesterséges intelligencia a marketingben</t>
  </si>
  <si>
    <t>PUIO00MA06</t>
  </si>
  <si>
    <t>Public relations és stratégiai kommunikáció</t>
  </si>
  <si>
    <t>SZES00MA03</t>
  </si>
  <si>
    <t>Személyes márkaépítés</t>
  </si>
  <si>
    <t>KOIA00MA06</t>
  </si>
  <si>
    <t>Kommunikáció és márkastratégia</t>
  </si>
  <si>
    <t>DFMA01MA05</t>
  </si>
  <si>
    <t>Diplomamunka-feladat 1 (Marketing MSc)</t>
  </si>
  <si>
    <t>DFMA02MA05</t>
  </si>
  <si>
    <t>Diplomamunka-feladat 2 (Marketing MSc)</t>
  </si>
  <si>
    <t>ADNG00MA03</t>
  </si>
  <si>
    <t>Adatvezérelt marketing</t>
  </si>
  <si>
    <t>FOIA00MA03</t>
  </si>
  <si>
    <t>Fogyasztásszociológia, fogyasztáspszichológia</t>
  </si>
  <si>
    <t>GENG00MA03</t>
  </si>
  <si>
    <t>Geomarketing</t>
  </si>
  <si>
    <t>HANG00MA03</t>
  </si>
  <si>
    <t>Haladó közösségi média marketing</t>
  </si>
  <si>
    <t>INIO00MA06</t>
  </si>
  <si>
    <t>Innovatiív marketingkommunikáció</t>
  </si>
  <si>
    <t>KIOK00MA03</t>
  </si>
  <si>
    <t>Kisvállalati marketing megoldások</t>
  </si>
  <si>
    <t>NEJE00MA06</t>
  </si>
  <si>
    <t>Nemzetközi piacra lépés marketingje</t>
  </si>
  <si>
    <t>VEES00MA06</t>
  </si>
  <si>
    <t>Vezetés</t>
  </si>
  <si>
    <t>GAKA00MA06</t>
  </si>
  <si>
    <t>Gazdaság- és társadalomstatisztika</t>
  </si>
  <si>
    <t>REOK00MA06</t>
  </si>
  <si>
    <t>Regionális integrációk</t>
  </si>
  <si>
    <t>VIEK00MA06</t>
  </si>
  <si>
    <t>Világgazdasági elméletek</t>
  </si>
  <si>
    <t>TURE00MA06</t>
  </si>
  <si>
    <t>Turizmus rendszere</t>
  </si>
  <si>
    <t>PENT00MA06</t>
  </si>
  <si>
    <t>Pénzügyi menedzsment</t>
  </si>
  <si>
    <t>HAAN00MA06</t>
  </si>
  <si>
    <t>Haladó üzleti gazdaságtan</t>
  </si>
  <si>
    <t>FEOK00MA03</t>
  </si>
  <si>
    <t>Fenntarthatósági stratégiák és gyakorlatok</t>
  </si>
  <si>
    <t>GLAK00MA06</t>
  </si>
  <si>
    <t>Globális üzleti stratégiák</t>
  </si>
  <si>
    <t>GLOK00MA06</t>
  </si>
  <si>
    <t>Globális tényezőáramlások</t>
  </si>
  <si>
    <t>MASE00MA03</t>
  </si>
  <si>
    <t>Makrogazdasági folyamatok elemzése</t>
  </si>
  <si>
    <t>NEEK00MA06</t>
  </si>
  <si>
    <t>Nemzetközi gazdasági szervezetek</t>
  </si>
  <si>
    <t>NEUT00MA06</t>
  </si>
  <si>
    <t>Nemzetközi üzleti tranzakciók menedzsmentje</t>
  </si>
  <si>
    <t>UZEN00MA03</t>
  </si>
  <si>
    <t>Üzletszervezés a Távol-Keleten</t>
  </si>
  <si>
    <t>UZAN00MA03</t>
  </si>
  <si>
    <t>Üzletszervezés az EU-ban</t>
  </si>
  <si>
    <t>NEBE00MA06</t>
  </si>
  <si>
    <t>Nemzetközi beruházások menedzsmentje</t>
  </si>
  <si>
    <t>DFNG01MA05</t>
  </si>
  <si>
    <t>Diplomamunka-feladat 1 (Nemzetközi gazdaság és gazdálkodás MSc)</t>
  </si>
  <si>
    <t>DFNG02MA05</t>
  </si>
  <si>
    <t>Diplomamunka-feladat 2 (Nemzetközi gazdaság és gazdálkodás MSc)</t>
  </si>
  <si>
    <t>ADAL00MA06</t>
  </si>
  <si>
    <t>Adatalapú döntéshozatal</t>
  </si>
  <si>
    <t>ALTA00MA03</t>
  </si>
  <si>
    <t>Állam és vállalatok kapcsolata</t>
  </si>
  <si>
    <t>KOEI00MA03</t>
  </si>
  <si>
    <t>Kompetitív vállalatok döntései</t>
  </si>
  <si>
    <t>PIEK00MA03</t>
  </si>
  <si>
    <t>Piaci szerkezetek</t>
  </si>
  <si>
    <t>CIOK00MA03</t>
  </si>
  <si>
    <t>Civilizációk és világvallások</t>
  </si>
  <si>
    <t>KOET00MA06</t>
  </si>
  <si>
    <t>Közgazdasági és politikai elmélettörténet</t>
  </si>
  <si>
    <t>NEOK00MA06</t>
  </si>
  <si>
    <t>Nemzetközi és EU-jogi esettanulmányok</t>
  </si>
  <si>
    <t>NETE00MA03</t>
  </si>
  <si>
    <t>Nemzetközi kapcsolatok elmélete</t>
  </si>
  <si>
    <t>NESE00MA06</t>
  </si>
  <si>
    <t>Nemzetközi szervezetek működése</t>
  </si>
  <si>
    <t>DIOL00MA06</t>
  </si>
  <si>
    <t>Diplomáciai szakágak és protokoll</t>
  </si>
  <si>
    <t>EUEI00MA06</t>
  </si>
  <si>
    <t>Európa aktuális politikai kérdései</t>
  </si>
  <si>
    <t>GAAN00MA03</t>
  </si>
  <si>
    <t>Gazdaságdiplomácia a gyakorlatban</t>
  </si>
  <si>
    <t>GEIA00MA03</t>
  </si>
  <si>
    <t>Geostratégia</t>
  </si>
  <si>
    <t>MAAI00MA06</t>
  </si>
  <si>
    <t>Magyarország kül- és külgazdasági kapcsolatai</t>
  </si>
  <si>
    <t>NEAL00MA06</t>
  </si>
  <si>
    <t>Nemzetközi elemzés és döntéshozatal</t>
  </si>
  <si>
    <t>HKTT00MA04</t>
  </si>
  <si>
    <t>Haladó kutatásmódszertan (TT)</t>
  </si>
  <si>
    <t>KUIO00MA03</t>
  </si>
  <si>
    <t>NEBI00MA03</t>
  </si>
  <si>
    <t>Nemzetközi biztonsági rendszerek</t>
  </si>
  <si>
    <t>UZIA00MA06</t>
  </si>
  <si>
    <t>Üzleti diplomácia</t>
  </si>
  <si>
    <t>NEUK00MA06</t>
  </si>
  <si>
    <t>Nemzetközi konfliktusok és elemzésük</t>
  </si>
  <si>
    <t>DFNT01MA03</t>
  </si>
  <si>
    <t>Diplomamunka-feladat 1 (Nemzetközi tanulmányok MA)</t>
  </si>
  <si>
    <t>DFNT02MA03</t>
  </si>
  <si>
    <t>Diplomamunka-feladat 2 (Nemzetközi tanulmányok MA)</t>
  </si>
  <si>
    <t>AZOK00MA03</t>
  </si>
  <si>
    <t>Ázsia-tanulmányok</t>
  </si>
  <si>
    <t>DIUL00MA03</t>
  </si>
  <si>
    <t>Diplomácia az Európai Unión belül</t>
  </si>
  <si>
    <t>KAEN00MA03</t>
  </si>
  <si>
    <t>Karrier EU-s intézményekben</t>
  </si>
  <si>
    <t>KETE00MA03</t>
  </si>
  <si>
    <t>Kelet- és Közép-Európa politikatörténete</t>
  </si>
  <si>
    <t>NEEP00MA03</t>
  </si>
  <si>
    <t>Nemzetközi és európai pénzügyek</t>
  </si>
  <si>
    <t>NESE00MA03</t>
  </si>
  <si>
    <t>Nemzetközi projektek tervezése</t>
  </si>
  <si>
    <t>OREK00MA03</t>
  </si>
  <si>
    <t>Országtanulmányok, országjelentések</t>
  </si>
  <si>
    <t>USOK00MA03</t>
  </si>
  <si>
    <t>USA-tanulmányok</t>
  </si>
  <si>
    <t>VAEK00MA06</t>
  </si>
  <si>
    <t>Vállalati tervezési rendszerek</t>
  </si>
  <si>
    <t>FICH00MA03</t>
  </si>
  <si>
    <t>FinTech</t>
  </si>
  <si>
    <t>KISA00MA06</t>
  </si>
  <si>
    <t>Kis- és középvállalkozások finanszírozása</t>
  </si>
  <si>
    <t>VIEK00MA03</t>
  </si>
  <si>
    <t>Viselkedési pénzügyek</t>
  </si>
  <si>
    <t>EUNA00MA03</t>
  </si>
  <si>
    <t>EU pénzügyei és gazdaságtana</t>
  </si>
  <si>
    <t>PENG00MA03</t>
  </si>
  <si>
    <t>Pénzügyi kontrolling</t>
  </si>
  <si>
    <t>NEPP00MA06</t>
  </si>
  <si>
    <t>VAES00MA06</t>
  </si>
  <si>
    <t>Vállalatértékelés</t>
  </si>
  <si>
    <t>VATE00MA06</t>
  </si>
  <si>
    <t>Vállalkozások adózása és jogi környezete</t>
  </si>
  <si>
    <t>KOES00MA06</t>
  </si>
  <si>
    <t>Komplex pénzügyi értékelés</t>
  </si>
  <si>
    <t>ELAS00MA03</t>
  </si>
  <si>
    <t>Elektronikus adózás</t>
  </si>
  <si>
    <t>KVEN00MA03</t>
  </si>
  <si>
    <t>Kvantitatív módszerek a gazdasági döntésekben</t>
  </si>
  <si>
    <t>MOKA00MA03</t>
  </si>
  <si>
    <t>Monetáris politika</t>
  </si>
  <si>
    <t>NEEK00MA03</t>
  </si>
  <si>
    <t>Nemzetgazdasági pénzügyek</t>
  </si>
  <si>
    <t>PEKI00MA06</t>
  </si>
  <si>
    <t>Pénzügyi közvetítő intézmények</t>
  </si>
  <si>
    <t>SPSE00MA03</t>
  </si>
  <si>
    <t>Speciális beruházások értékelése</t>
  </si>
  <si>
    <t>ADAT00MA06</t>
  </si>
  <si>
    <t>Adatbányászat</t>
  </si>
  <si>
    <t>PEEK00MA06</t>
  </si>
  <si>
    <t>Pénzügyi döntések</t>
  </si>
  <si>
    <t>DFPU01MA05</t>
  </si>
  <si>
    <t>Diplomamunka-feladat 1 (Pénzügy MSc)</t>
  </si>
  <si>
    <t>DFPU02MA05</t>
  </si>
  <si>
    <t>Diplomamunka-feladat 2 (Pénzügy MSc)</t>
  </si>
  <si>
    <t>KOSE00MA03</t>
  </si>
  <si>
    <t>Kockázatok mérése és kezelése</t>
  </si>
  <si>
    <t>PEJA00MA03</t>
  </si>
  <si>
    <t>Pénzügyi intézmények kontrollingja</t>
  </si>
  <si>
    <t>PEEK00MA03</t>
  </si>
  <si>
    <t>Pénzügyi modellek</t>
  </si>
  <si>
    <t>HAEL00MA06</t>
  </si>
  <si>
    <t>Haladó pénzügyi számvitel</t>
  </si>
  <si>
    <t>KOSE00MA06</t>
  </si>
  <si>
    <t>Kontrolling rendszer kialakítása és működtetése</t>
  </si>
  <si>
    <t>NESZ00MA06</t>
  </si>
  <si>
    <t>Nemzetközi számviteli standardok</t>
  </si>
  <si>
    <t>KOAS00MA03</t>
  </si>
  <si>
    <t>Költség- és teljesítményelszámolás</t>
  </si>
  <si>
    <t>NEAI00MA06</t>
  </si>
  <si>
    <t>Nemzetközi számvitel sajátosságai</t>
  </si>
  <si>
    <t>PENG00MA06</t>
  </si>
  <si>
    <t>Pénzügyi és projekt kontrolling</t>
  </si>
  <si>
    <t>STEK00MA06</t>
  </si>
  <si>
    <t>Stratégiai és operatív kontrolling projektek</t>
  </si>
  <si>
    <t>HAES00MA03</t>
  </si>
  <si>
    <t>Haladó adatelemzés</t>
  </si>
  <si>
    <t>HAVS00MA06</t>
  </si>
  <si>
    <t>Haladó vezetői számvitel</t>
  </si>
  <si>
    <t>KOBE00MA03</t>
  </si>
  <si>
    <t>Konszolidált beszámoló összeállítása és elemzése</t>
  </si>
  <si>
    <t>KONA00MA06</t>
  </si>
  <si>
    <t>Könyvvizsgálat módszertana</t>
  </si>
  <si>
    <t>SZSA00MA03</t>
  </si>
  <si>
    <t>Számvitel számítógépes támogatása</t>
  </si>
  <si>
    <t>BETA00MA06</t>
  </si>
  <si>
    <t>Beszámoló könyvvizsgálata</t>
  </si>
  <si>
    <t>DFSZ01MA05</t>
  </si>
  <si>
    <t>Diplomamunka-feladat 1 (Számvitel MSc)</t>
  </si>
  <si>
    <t>DFSZ02MA05</t>
  </si>
  <si>
    <t>Diplomamunka-feladat 2 (Számvitel MSc)</t>
  </si>
  <si>
    <t>ALES00MA03</t>
  </si>
  <si>
    <t>Alkalmazott vállalatértékelés</t>
  </si>
  <si>
    <t>KOSA00MA03</t>
  </si>
  <si>
    <t>Könyvvizsgálat számítógépes támogatása</t>
  </si>
  <si>
    <t>PRAN00MA03</t>
  </si>
  <si>
    <t>Projektvezetés a gyakorlatban</t>
  </si>
  <si>
    <t>EGJA00MA03</t>
  </si>
  <si>
    <t xml:space="preserve">Egyéni bánásmód pszichológiája </t>
  </si>
  <si>
    <t>ELNA00MA06</t>
  </si>
  <si>
    <t xml:space="preserve">Elméleti tárgyak oktatásának szakmódszertana </t>
  </si>
  <si>
    <t>FESE00MA03</t>
  </si>
  <si>
    <t>Felnőttek szakképzése</t>
  </si>
  <si>
    <t>NEEL00MA03</t>
  </si>
  <si>
    <t>Nevelés elmélete</t>
  </si>
  <si>
    <t>PEES00MA03</t>
  </si>
  <si>
    <t>Pedagógiai esetmegbeszélés és konfliktuskezelés</t>
  </si>
  <si>
    <t>TATA01MA03</t>
  </si>
  <si>
    <t>Tanítás elmélete és gyakorlata 1</t>
  </si>
  <si>
    <t>SZSE00MA06</t>
  </si>
  <si>
    <t>Szakmai elméleti órák tervezése</t>
  </si>
  <si>
    <t>INOK00MA03</t>
  </si>
  <si>
    <t>Integráció az oktatásban</t>
  </si>
  <si>
    <t>MENE00MA03</t>
  </si>
  <si>
    <t>NETA00MA06</t>
  </si>
  <si>
    <t>Nevelés gyakorlata</t>
  </si>
  <si>
    <t>OSNA00MA03</t>
  </si>
  <si>
    <t>Osztályfőnöki órák módszertana</t>
  </si>
  <si>
    <t>TATA02MA03</t>
  </si>
  <si>
    <t>Tanítás elmélete és gyakorlata 2</t>
  </si>
  <si>
    <t>SEOZ00MA06</t>
  </si>
  <si>
    <t>Segédanyag készítése differenciált technikumi oktatáshoz</t>
  </si>
  <si>
    <t>DFKT01MA03</t>
  </si>
  <si>
    <t>Diplomamunka-feladat 1 (Tanári MA)</t>
  </si>
  <si>
    <t>DFKT02MA03</t>
  </si>
  <si>
    <t>Diplomamunka-feladat 2 (Tanári MA)</t>
  </si>
  <si>
    <t>SZAT00MA12</t>
  </si>
  <si>
    <t>Szakmai gyakorlat - Iskolai tanítási gyakorlat</t>
  </si>
  <si>
    <t>GAIA00MA03</t>
  </si>
  <si>
    <t>Gazdaságpszichológia</t>
  </si>
  <si>
    <t>MAAN00MA06</t>
  </si>
  <si>
    <t>Marketingmenedzsment a turizmusban</t>
  </si>
  <si>
    <t>ADAN00MA03</t>
  </si>
  <si>
    <t>Adatalapú döntéshozatal a turizmusban</t>
  </si>
  <si>
    <t>STTU00MA06</t>
  </si>
  <si>
    <t>Stratégiai tervezés a turizmusban</t>
  </si>
  <si>
    <t>TUES00MA03</t>
  </si>
  <si>
    <t>Turisztikai vállalkozásfejlesztés</t>
  </si>
  <si>
    <t>DEES00MA06</t>
  </si>
  <si>
    <t>Desztinációs stratégiai tervezés</t>
  </si>
  <si>
    <t>NENT00MA06</t>
  </si>
  <si>
    <t>Nemzetközi szállodamenedzsment</t>
  </si>
  <si>
    <t>TUES00MA06</t>
  </si>
  <si>
    <t>Turisztikai termék- és élménytervezés</t>
  </si>
  <si>
    <t>VENT00MA06</t>
  </si>
  <si>
    <t>Vendéglátás-menedzsment</t>
  </si>
  <si>
    <t>KOKT00MA06</t>
  </si>
  <si>
    <t>Komplex vállalati projekt</t>
  </si>
  <si>
    <t>DFTM01MA05</t>
  </si>
  <si>
    <t>Diplomamunka-feladat 1 (Turizmus-menedzsment MSc)</t>
  </si>
  <si>
    <t>DFTM02MA05</t>
  </si>
  <si>
    <t>Diplomamunka-feladat 2 (Turizmus-menedzsment MSc)</t>
  </si>
  <si>
    <t>EGNT00MA03</t>
  </si>
  <si>
    <t>Egészségturizmus-menedzsment</t>
  </si>
  <si>
    <t>EMAN00MA03</t>
  </si>
  <si>
    <t>Emberierőforrás-menedzsment a turizmusban</t>
  </si>
  <si>
    <t>KUJE00MA03</t>
  </si>
  <si>
    <t>Kulturális és örökségturizmus menedzsmentje</t>
  </si>
  <si>
    <t>MITU00MA03</t>
  </si>
  <si>
    <t>Minőségmenedzsment a turizmusban</t>
  </si>
  <si>
    <t>NAJE00MA03</t>
  </si>
  <si>
    <t>Nagyrendezvények menedzsmentje</t>
  </si>
  <si>
    <t>REAN00MA03</t>
  </si>
  <si>
    <t>Revenue menedzsment a turizmusban</t>
  </si>
  <si>
    <t>SPNT00MA03</t>
  </si>
  <si>
    <t>Sportturizmus-menedzsment</t>
  </si>
  <si>
    <t>TUEK00MA03</t>
  </si>
  <si>
    <t>Turisztikai esetek és elemzések</t>
  </si>
  <si>
    <t>INEK00MA06</t>
  </si>
  <si>
    <t>Integrált szolgáltatási modellek</t>
  </si>
  <si>
    <t>KISE00MA06</t>
  </si>
  <si>
    <t>Kis- és középvállalkozások vezetése</t>
  </si>
  <si>
    <t>KRAK00MA06</t>
  </si>
  <si>
    <t>Kreatív technikák</t>
  </si>
  <si>
    <t>INNT00MA06</t>
  </si>
  <si>
    <t>Innovációmenedzsment</t>
  </si>
  <si>
    <t>NEES00MA06</t>
  </si>
  <si>
    <t>Nemzetközi vállalkozásfejlesztés</t>
  </si>
  <si>
    <t>ITOK00MA06</t>
  </si>
  <si>
    <t>IT megoldások</t>
  </si>
  <si>
    <t>KIFE00MA06</t>
  </si>
  <si>
    <t>Kisvállalatok fejlesztése</t>
  </si>
  <si>
    <t>CSSA00MA03</t>
  </si>
  <si>
    <t>Családi vállalkozások generációváltása</t>
  </si>
  <si>
    <t>HANT00MA03</t>
  </si>
  <si>
    <t>Haladó folyamatmenedzsment</t>
  </si>
  <si>
    <t>VASA00MA06</t>
  </si>
  <si>
    <t>Vállalkozások adózása</t>
  </si>
  <si>
    <t>VAKT00MA06</t>
  </si>
  <si>
    <t>Vállalkozási projekt</t>
  </si>
  <si>
    <t>DFVF01MA05</t>
  </si>
  <si>
    <t>Diplomamunka-feladat 1 (Vállalkozásfejlesztés MSc)</t>
  </si>
  <si>
    <t>DFVF02MA05</t>
  </si>
  <si>
    <t>Diplomamunka-feladat 2 (Vállalkozásfejlesztés MSc)</t>
  </si>
  <si>
    <t>DOEK00MA03</t>
  </si>
  <si>
    <t>Döntéselmélet és módszertani ismeretek</t>
  </si>
  <si>
    <t>ERES00MA03</t>
  </si>
  <si>
    <t>Értékelemzés és értékteremtés</t>
  </si>
  <si>
    <t>JOAS00MA03</t>
  </si>
  <si>
    <t>Jövőkutatás</t>
  </si>
  <si>
    <t>VATE00MA03</t>
  </si>
  <si>
    <t>Vállalkozások jogi környezete</t>
  </si>
  <si>
    <t>MEEK00MA06</t>
  </si>
  <si>
    <t>Menedzsment kontroll rendszerek</t>
  </si>
  <si>
    <t>SZEK00MA06</t>
  </si>
  <si>
    <t>Szervezetelméletek</t>
  </si>
  <si>
    <t>SZES00MA06</t>
  </si>
  <si>
    <t>Szervezeti magatartás és vezetés</t>
  </si>
  <si>
    <t>HAKA00MA03</t>
  </si>
  <si>
    <t>Haladó gazdaságpolitika</t>
  </si>
  <si>
    <t>LEES00MA06</t>
  </si>
  <si>
    <t>Leadership, motiváció, elköteleződés</t>
  </si>
  <si>
    <t>KOEK00MA03</t>
  </si>
  <si>
    <t>Kontrolling trendek</t>
  </si>
  <si>
    <t>STRM00MA03</t>
  </si>
  <si>
    <t>Stratégiai HRM</t>
  </si>
  <si>
    <t>TAAD00MA03</t>
  </si>
  <si>
    <t>Tanácsadás</t>
  </si>
  <si>
    <t>TAAS00MA03</t>
  </si>
  <si>
    <t>Tárgyalás</t>
  </si>
  <si>
    <t>VAVE00MA06</t>
  </si>
  <si>
    <t>Változásvezetés</t>
  </si>
  <si>
    <t>DFVS01MA05</t>
  </si>
  <si>
    <t>Diplomamunka-feladat 1 (Vezetés és szervezés MSc)</t>
  </si>
  <si>
    <t>DFVS02MA05</t>
  </si>
  <si>
    <t>Diplomamunka-feladat 2 (Vezetés és szervezés MSc)</t>
  </si>
  <si>
    <t>ALNT00MA06</t>
  </si>
  <si>
    <t>Alternatív emberierőforrás menedzsment</t>
  </si>
  <si>
    <t>FENT00MA03</t>
  </si>
  <si>
    <t>Felelős menedzsment</t>
  </si>
  <si>
    <t>INEK00MA03</t>
  </si>
  <si>
    <t>Integrált informatikai rendszerek</t>
  </si>
  <si>
    <t>SZSE00MA03</t>
  </si>
  <si>
    <t>Szervezeti kultúra és fejlesztése</t>
  </si>
  <si>
    <t>Vezetés és Szervezés MSc mesterképzés mintatanterve a 2025/2026-os tanévtől
 teljes idejű (nappali) képzés
Azonosító: MNVSHP_2025</t>
  </si>
  <si>
    <t>1. félév</t>
  </si>
  <si>
    <t>2. félév*</t>
  </si>
  <si>
    <t>3. félév</t>
  </si>
  <si>
    <t>4. félév</t>
  </si>
  <si>
    <t>Elmélet
(heti óra)</t>
  </si>
  <si>
    <t>Gyakorlat
(heti óra)</t>
  </si>
  <si>
    <t>Kredit</t>
  </si>
  <si>
    <t>Követelmény</t>
  </si>
  <si>
    <t>Kötelező tárgyak kerete</t>
  </si>
  <si>
    <t>Üzleti és társadalomtudományi idegen nyelv 1**</t>
  </si>
  <si>
    <t>Szervezetelméletek, 
Szervezeti magatartás és vezetés</t>
  </si>
  <si>
    <t>Stratégiai menedzsment, 
Döntéselmélet és módszertani ismeretek</t>
  </si>
  <si>
    <t>Kötelezően választandó tárgyak kerete</t>
  </si>
  <si>
    <t>Szabadon választható tárgyak kerete</t>
  </si>
  <si>
    <t>Összesen</t>
  </si>
  <si>
    <t>Rövidítések:</t>
  </si>
  <si>
    <t>Gyakorlati (félévközi) jegy: a félév során elvégzett feladatok összesítő értékelése.</t>
  </si>
  <si>
    <t>Vállalkozásfejlesztés MSc mesterképzés mintatanterve a 2025/2026-os tanévtől
 teljes idejű (nappali) képzés
Azonosító: MNVFHP_2025</t>
  </si>
  <si>
    <t>Kis-és középvállalkozások vezetése, Stratégiai menedzsment***</t>
  </si>
  <si>
    <t>Innovációmenedzsment, 
IT megoldások</t>
  </si>
  <si>
    <t>Számvitel MSc mesterképzés mintatanterve a 2025/2026-os tanévtől
 teljes idejű (nappali) képzés
Azonosító: MNSZHP_2025</t>
  </si>
  <si>
    <t>Kontrolling rendszer kialakítása és működtetése***</t>
  </si>
  <si>
    <t>Könyvvizsgálat módszertana***</t>
  </si>
  <si>
    <t>Pénzügy MSc mesterképzés mintatanterve a 2025/2026-os tanévtől
 teljes idejű (nappali) képzés
Azonosító: MNPUHP_2025</t>
  </si>
  <si>
    <t>Turizmus-menedzsment MSc mesterképzés mintatanterve a 2025/2026-os tanévtől
 teljes idejű (nappali) képzés
Azonosító: MNTMHV_2025</t>
  </si>
  <si>
    <t>Üzleti és társadalomtudományi idegen nyelv 2**</t>
  </si>
  <si>
    <t>2. félév</t>
  </si>
  <si>
    <t>Nemzetközi tanulmányok MA mesterképzés mintatanterve a 2025/2026-os tanévtől
 teljes idejű (nappali) képzés
Azonosító: MNNTHK_2025</t>
  </si>
  <si>
    <t>Marketing MSc mesterképzés mintatanterve a 2025/2026-os tanévtől
 teljes idejű (nappali) képzés
Azonosító: MNMRHK_2025</t>
  </si>
  <si>
    <t>Ellátásilánc-menedzsment MSc mesterképzés mintatanterve a 2025/2026-os tanévtől
 teljes idejű (nappali) képzés
Azonosító: MNEMHV_2025</t>
  </si>
  <si>
    <t>Gazdálkodási és menedzsment felsőoktatási szakképzés mintatanterve a 2025/2026-os tanévtől
 teljes idejű (nappali) képzés
Azonosító: FNGMHP_2025</t>
  </si>
  <si>
    <t>3. félév*</t>
  </si>
  <si>
    <t>Turizmus-vendéglátás felsőoktatási szakképzés vendéglátás szakirány mintatanterve a 2025/2026-os tanévtől
 teljes idejű (nappali) képzés
Azonosító: FNTVHVVE_2025</t>
  </si>
  <si>
    <t>Turizmus-vendéglátás felsőoktatási szakképzés turizmus szakirány mintatanterve a 2025/2026-os tanévtől
 teljes idejű (nappali) képzés
Azonosító: FNTVHVTU_2025</t>
  </si>
  <si>
    <t>Pénzügy és számvitel  felsőoktatási szakképzés vállalkozási szakirány mintatanterve a 2025/2026-os tanévtől
 teljes idejű (nappali) képzés
Azonosító: FNPSHP_2025</t>
  </si>
  <si>
    <t>Gazdaságinformatikus felsőoktatási szakképzés mintatanterve a 2025/2026-os tanévtől
 teljes idejű (nappali) képzés
Azonosító: FNGIHP_2025</t>
  </si>
  <si>
    <t>Számvitel alapja</t>
  </si>
  <si>
    <t>Kereskedelem és marketing felsőoktatási szakképzés kereskedelmi szakirány mintatanterve a 2025/2026-os tanévtől
 teljes idejű (nappali) képzés
Azonosító: FNKMHVKE_2025</t>
  </si>
  <si>
    <t>Kereskedelem és marketing felsőoktatási szakképzés logisztika szakirány mintatanterve a 2025/2026-os tanévtől
 teljes idejű (nappali) képzés
Azonosító: FNKMHVLO_2025</t>
  </si>
  <si>
    <t>A</t>
  </si>
  <si>
    <t>-</t>
  </si>
  <si>
    <t>Desztinációmenedzsment modul</t>
  </si>
  <si>
    <t>Szabadon választható tárgy kerete</t>
  </si>
  <si>
    <t>Aláírás: a tárgy teljesítésének igazolása, érdemjegy nélkül.</t>
  </si>
  <si>
    <t>Kollokvium: vizsgaidőszakban történő számonkérés (írásbeli/szóbeli), vagy a félév során elvégzett feladatok értékelésének és a vizsgaidőszakban történő számonkérésnek a kombinációja.</t>
  </si>
  <si>
    <t>** Hat (angol, német, spanyol, francia, olasz, orosz) nyelv közül két különböző választott nyelven kell teljesíteni.</t>
  </si>
  <si>
    <t>*   Külföldi résztanulmányok folytatására ajánlott félév (nemzetközi mobilitás).</t>
  </si>
  <si>
    <t>**  Hat (angol, német, spanyol, francia, olasz, orosz) nyelv egyikén kell teljesíteni.</t>
  </si>
  <si>
    <t>*    Külföldi résztanulmányok folytatására ajánlott félév (nemzetközi mobilitás).</t>
  </si>
  <si>
    <t>**   Hat (angol, német, spanyol, francia, olasz, orosz) nyelv egyikén kell teljesíteni.</t>
  </si>
  <si>
    <t>*** Az előfeltételi tárgy teljesítése a tantárggyal azonos félévben (párhuzamosan) is történhet (gyenge feltétel).</t>
  </si>
  <si>
    <t>**  Hat (angol, német, spanyol, francia, olasz, orosz) nyelv közül két különböző választott nyelven kell teljesíteni.</t>
  </si>
  <si>
    <t>Vállalkozások adózása és jogi környezete***</t>
  </si>
  <si>
    <t>ALNT00FA06</t>
  </si>
  <si>
    <t>REES00FA06</t>
  </si>
  <si>
    <t>VAOK00FA06</t>
  </si>
  <si>
    <t>MAIO00FA06</t>
  </si>
  <si>
    <t>Tanári MA mesterképzés mintatanterve a 2025/2026-os tanévtől
 teljes idejű (nappali) képzés
Azonosító: MNTNHV_2025</t>
  </si>
  <si>
    <t>Kereskedelem és marketing felsőoktatási szakképzés marketingkommunikáció szakirány mintatanterve a 2025/2026-os tanévtől
 teljes idejű (nappali) képzés
Azonosító: FNKMHKMA_2025</t>
  </si>
  <si>
    <t>Üzleti matematika alapjai</t>
  </si>
  <si>
    <t>Adatelemzés alapjai</t>
  </si>
  <si>
    <t>Gazdasági alapismeretek</t>
  </si>
  <si>
    <t>UZAI00FA06</t>
  </si>
  <si>
    <t>ADAI00FA06</t>
  </si>
  <si>
    <t>GAEK00FA06</t>
  </si>
  <si>
    <t>A vastag betűvel kiemelt tárgy a záróvizsgára felkészítő projekttárgy.</t>
  </si>
  <si>
    <t>A vastag betűvel kiemelt tárgyak a záróvizsgára felkészítő projekttárgyak.</t>
  </si>
  <si>
    <t>Nemzetközi gazdaság és gazdálkodás MSc mesterképzés mintatanterve a 2025/2026-os tanévtől
 teljes idejű (nappali) képzés
Azonosító: MNNGHK_2025</t>
  </si>
  <si>
    <t>Kulinária, gasztronómia, vendéglátás modul</t>
  </si>
  <si>
    <t>Szálloda, utazás- és rendezvényszervezés  modul</t>
  </si>
  <si>
    <t>M</t>
  </si>
  <si>
    <t>1.</t>
  </si>
  <si>
    <t>2.</t>
  </si>
  <si>
    <t>M.</t>
  </si>
  <si>
    <t>Megjegyzések:</t>
  </si>
  <si>
    <t>A zöld háttérrel kiemelt tárgyak a FOSZK képzésről beszámított tárgyak.</t>
  </si>
  <si>
    <t>FOSZK Digitális üzleti szolgáltatások specializációról jövő hallgatóknak teljesíteni kell.</t>
  </si>
  <si>
    <t>FOSZK Turizmus szakirányról jövő hallgatóknak teljesíteni kell.</t>
  </si>
  <si>
    <t>FOSZK Vendéglátás szakirányról jövő hallgatóknak teljesíteni kell.</t>
  </si>
  <si>
    <t>FOSZK Marketingkommunikáció szakirányról jövő hallgatóknak teljesíteni kell.</t>
  </si>
  <si>
    <t>FOSZK Kereskedelmi és Logisztika szakirányról jövő hallgatóknak teljesíteni kell.</t>
  </si>
  <si>
    <t>5. félév*</t>
  </si>
  <si>
    <t>*   Hat (angol, német, spanyol, francia, olasz, orosz) nyelv egyikén kell teljesíteni.</t>
  </si>
  <si>
    <t>Üzleti és társadalomtudományi idegen nyelv 1*</t>
  </si>
  <si>
    <t>Adatgyűjtés és -elemzés**, Tevékenységmenedzsment, Projektmenedzsment**</t>
  </si>
  <si>
    <t>Marketing, 
Vállalkozás és innováció, 
E-Business menedzsment**</t>
  </si>
  <si>
    <t>Tanóra
(féléves óra)</t>
  </si>
  <si>
    <t>Szervezetmenedzsment, 
Marketing, 
Szolgáltatásmenedzsment**</t>
  </si>
  <si>
    <t>Szálláshelyi alapismeretek,
Rendezvényszervezés,
Vendéglátás alapismeretek</t>
  </si>
  <si>
    <t>Pénzügyek,
Utazási irodai alapismeretek,
Szálláshelyi alapismeretek,
Vendéglátás alapismeretek</t>
  </si>
  <si>
    <t>Turisztikai erőforrások és desztinációk,
Marketing
Fogyasztói magatartás</t>
  </si>
  <si>
    <t>** Az előfeltételi tárgy teljesítése - aláírás birtokában - a tantárggyal azonos félévben (párhuzamosan) is történhet (gyenge feltétel).</t>
  </si>
  <si>
    <t>Bevezetés a programozásba, Adatbázisrendszerek</t>
  </si>
  <si>
    <t>Haladó programozás és tervezés**, Alkalmazásépítés,
Felhőalapú szolgáltatások és alkalmazások**</t>
  </si>
  <si>
    <t>Kereskedelem és logisztika, 
Logisztika-menedzsment</t>
  </si>
  <si>
    <t>Marketing, 
Értékesítési projektek alapjai</t>
  </si>
  <si>
    <t>Piacelemzés és marketingkutatás, 
Fogyasztói magatartás</t>
  </si>
  <si>
    <t>Gazdálkodási és menedzsment BSc rövidített alapképzés haladási ütemterve a 2025/2026-os tanévtől
részidős (levelező) képzés
Azonosító: BLGMHP_2025</t>
  </si>
  <si>
    <t>Kereskedelem és marketing BSc rövidített alapképzés haladási ütemterve a 2025/2026-os tanévtől
részidős (levelező) képzés
Azonosító: BLKMHK_2025</t>
  </si>
  <si>
    <t>Turizmus-vendéglátás BSc rövidített alapképzés haladási ütemterve a 2025/2026-os tanévtől
részidős (levelező) képzés
Azonosító: BLTVH8V_2025</t>
  </si>
  <si>
    <t>Gazdaságinformatikus BSc rövidített alapképzés haladási ütemterve a 2025/2026-os tanévtől
részidős (levelező) képzés
Azonosító: BLGIHP_2025</t>
  </si>
  <si>
    <t>Pénzügy és számvitel BSc rövidített alapképzés haladási ütemterve a 2025/2026-os tanévtől
részidős (levelező) képzés
Azonosító: BLPSHP_2025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</si>
</sst>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trike/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rgb="FFFEF202"/>
      <name val="Arial"/>
      <family val="2"/>
      <charset val="238"/>
    </font>
    <font>
      <sz val="8"/>
      <color rgb="FFFEF202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  <font>
      <b/>
      <sz val="8"/>
      <color theme="9" tint="0.7999816888943144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EF2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dashed">
        <color theme="0" tint="-0.14996795556505021"/>
      </right>
      <top style="medium">
        <color auto="1"/>
      </top>
      <bottom style="medium">
        <color auto="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medium">
        <color auto="1"/>
      </top>
      <bottom style="medium">
        <color auto="1"/>
      </bottom>
      <diagonal/>
    </border>
    <border>
      <left style="dashed">
        <color theme="0" tint="-0.1499679555650502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theme="0" tint="-0.1499679555650502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/>
      <diagonal/>
    </border>
    <border>
      <left style="medium">
        <color auto="1"/>
      </left>
      <right style="medium">
        <color auto="1"/>
      </right>
      <top/>
      <bottom style="thin">
        <color rgb="FFB2B2B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rgb="FFD9D9D9"/>
      </right>
      <top style="medium">
        <color auto="1"/>
      </top>
      <bottom style="medium">
        <color auto="1"/>
      </bottom>
      <diagonal/>
    </border>
    <border>
      <left style="dashed">
        <color rgb="FFD9D9D9"/>
      </left>
      <right style="dashed">
        <color rgb="FFD9D9D9"/>
      </right>
      <top style="medium">
        <color auto="1"/>
      </top>
      <bottom style="medium">
        <color auto="1"/>
      </bottom>
      <diagonal/>
    </border>
    <border>
      <left style="dashed">
        <color rgb="FFD9D9D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rgb="FFD9D9D9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thin">
        <color rgb="FFB2B2B2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auto="1"/>
      </bottom>
      <diagonal/>
    </border>
    <border>
      <left/>
      <right style="thin">
        <color rgb="FFB2B2B2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/>
      <bottom style="thin">
        <color rgb="FFB2B2B2"/>
      </bottom>
      <diagonal/>
    </border>
    <border>
      <left/>
      <right style="medium">
        <color auto="1"/>
      </right>
      <top/>
      <bottom style="thin">
        <color rgb="FFB2B2B2"/>
      </bottom>
      <diagonal/>
    </border>
    <border>
      <left style="medium">
        <color auto="1"/>
      </left>
      <right style="thin">
        <color rgb="FFB2B2B2"/>
      </right>
      <top/>
      <bottom style="medium">
        <color auto="1"/>
      </bottom>
      <diagonal/>
    </border>
    <border>
      <left/>
      <right style="thin">
        <color rgb="FFB2B2B2"/>
      </right>
      <top/>
      <bottom style="medium">
        <color auto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rgb="FFB2B2B2"/>
      </bottom>
      <diagonal/>
    </border>
    <border>
      <left/>
      <right style="thin">
        <color rgb="FFB2B2B2"/>
      </right>
      <top style="medium">
        <color theme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theme="1"/>
      </top>
      <bottom style="thin">
        <color rgb="FFB2B2B2"/>
      </bottom>
      <diagonal/>
    </border>
    <border>
      <left/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/>
      <top style="thin">
        <color rgb="FFB2B2B2"/>
      </top>
      <bottom/>
      <diagonal/>
    </border>
    <border>
      <left style="medium">
        <color theme="1"/>
      </left>
      <right style="thin">
        <color rgb="FFB2B2B2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/>
      <bottom style="thin">
        <color rgb="FFB2B2B2"/>
      </bottom>
      <diagonal/>
    </border>
    <border>
      <left style="medium">
        <color theme="1"/>
      </left>
      <right style="thin">
        <color rgb="FFB2B2B2"/>
      </right>
      <top/>
      <bottom/>
      <diagonal/>
    </border>
    <border>
      <left style="medium">
        <color theme="1"/>
      </left>
      <right style="thin">
        <color rgb="FFB2B2B2"/>
      </right>
      <top/>
      <bottom style="medium">
        <color theme="1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/>
      <diagonal/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/>
      <bottom style="thin">
        <color rgb="FFB2B2B2"/>
      </bottom>
      <diagonal/>
    </border>
    <border>
      <left/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medium">
        <color theme="1"/>
      </top>
      <bottom style="thin">
        <color rgb="FFB2B2B2"/>
      </bottom>
      <diagonal/>
    </border>
    <border>
      <left style="medium">
        <color auto="1"/>
      </left>
      <right style="medium">
        <color theme="1"/>
      </right>
      <top/>
      <bottom/>
      <diagonal/>
    </border>
    <border>
      <left style="medium">
        <color auto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/>
      <diagonal/>
    </border>
    <border>
      <left/>
      <right style="dashed">
        <color rgb="FFD9D9D9"/>
      </right>
      <top/>
      <bottom style="medium">
        <color auto="1"/>
      </bottom>
      <diagonal/>
    </border>
    <border>
      <left style="dashed">
        <color rgb="FFD9D9D9"/>
      </left>
      <right style="dashed">
        <color rgb="FFD9D9D9"/>
      </right>
      <top/>
      <bottom style="medium">
        <color auto="1"/>
      </bottom>
      <diagonal/>
    </border>
    <border>
      <left style="dashed">
        <color rgb="FFD9D9D9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rgb="FFD9D9D9"/>
      </right>
      <top/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/>
      <diagonal/>
    </border>
    <border>
      <left style="medium">
        <color theme="1"/>
      </left>
      <right style="medium">
        <color theme="1"/>
      </right>
      <top style="medium">
        <color auto="1"/>
      </top>
      <bottom/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/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/>
      <diagonal/>
    </border>
    <border>
      <left style="medium">
        <color theme="1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auto="1"/>
      </right>
      <top/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thin">
        <color rgb="FFB2B2B2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medium">
        <color auto="1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 style="medium">
        <color auto="1"/>
      </right>
      <top/>
      <bottom style="thin">
        <color rgb="FFB2B2B2"/>
      </bottom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/>
      <diagonal/>
    </border>
    <border>
      <left style="medium">
        <color theme="1"/>
      </left>
      <right style="medium">
        <color auto="1"/>
      </right>
      <top style="thin">
        <color rgb="FFB2B2B2"/>
      </top>
      <bottom/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 style="medium">
        <color auto="1"/>
      </left>
      <right style="dashed">
        <color theme="0" tint="-0.14996795556505021"/>
      </right>
      <top/>
      <bottom style="medium">
        <color theme="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medium">
        <color theme="1"/>
      </bottom>
      <diagonal/>
    </border>
    <border>
      <left style="dashed">
        <color theme="0" tint="-0.14996795556505021"/>
      </left>
      <right style="medium">
        <color auto="1"/>
      </right>
      <top/>
      <bottom style="medium">
        <color theme="1"/>
      </bottom>
      <diagonal/>
    </border>
    <border>
      <left style="medium">
        <color theme="1"/>
      </left>
      <right style="dashed">
        <color theme="0" tint="-0.14996795556505021"/>
      </right>
      <top style="medium">
        <color theme="1"/>
      </top>
      <bottom style="medium">
        <color theme="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medium">
        <color theme="1"/>
      </top>
      <bottom style="medium">
        <color theme="1"/>
      </bottom>
      <diagonal/>
    </border>
    <border>
      <left style="dashed">
        <color theme="0" tint="-0.1499679555650502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dashed">
        <color theme="0" tint="-0.1499679555650502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auto="1"/>
      </right>
      <top style="medium">
        <color theme="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/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theme="1"/>
      </top>
      <bottom style="medium">
        <color auto="1"/>
      </bottom>
      <diagonal/>
    </border>
    <border>
      <left style="medium">
        <color theme="1"/>
      </left>
      <right style="thin">
        <color rgb="FFB2B2B2"/>
      </right>
      <top style="medium">
        <color auto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auto="1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medium">
        <color auto="1"/>
      </top>
      <bottom style="thin">
        <color rgb="FFB2B2B2"/>
      </bottom>
      <diagonal/>
    </border>
    <border>
      <left style="medium">
        <color theme="1"/>
      </left>
      <right style="dashed">
        <color theme="0" tint="-0.14996795556505021"/>
      </right>
      <top/>
      <bottom style="medium">
        <color theme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 style="medium">
        <color auto="1"/>
      </left>
      <right style="dashed">
        <color theme="0" tint="-0.14996795556505021"/>
      </right>
      <top/>
      <bottom style="medium">
        <color auto="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medium">
        <color auto="1"/>
      </bottom>
      <diagonal/>
    </border>
    <border>
      <left style="dashed">
        <color theme="0" tint="-0.1499679555650502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auto="1"/>
      </left>
      <right/>
      <top style="medium">
        <color theme="1"/>
      </top>
      <bottom style="medium">
        <color auto="1"/>
      </bottom>
      <diagonal/>
    </border>
    <border>
      <left/>
      <right/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 style="medium">
        <color auto="1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medium">
        <color theme="1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thin">
        <color rgb="FFB2B2B2"/>
      </bottom>
      <diagonal/>
    </border>
    <border>
      <left style="thin">
        <color rgb="FFB2B2B2"/>
      </left>
      <right/>
      <top style="medium">
        <color auto="1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auto="1"/>
      </bottom>
      <diagonal/>
    </border>
    <border>
      <left/>
      <right style="thin">
        <color rgb="FFB2B2B2"/>
      </right>
      <top style="thin">
        <color rgb="FFB2B2B2"/>
      </top>
      <bottom style="medium">
        <color auto="1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medium">
        <color auto="1"/>
      </left>
      <right style="medium">
        <color theme="0" tint="-4.9989318521683403E-2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medium">
        <color theme="0" tint="-4.9989318521683403E-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theme="0" tint="-4.9989318521683403E-2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0" tint="-4.9989318521683403E-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medium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auto="1"/>
      </bottom>
      <diagonal/>
    </border>
    <border>
      <left style="medium">
        <color theme="1"/>
      </left>
      <right/>
      <top style="medium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thin">
        <color theme="0" tint="-0.14996795556505021"/>
      </bottom>
      <diagonal/>
    </border>
    <border>
      <left style="medium">
        <color auto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theme="1"/>
      </top>
      <bottom style="thin">
        <color indexed="64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/>
      <bottom style="medium">
        <color auto="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 style="thin">
        <color rgb="FFB2B2B2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auto="1"/>
      </top>
      <bottom style="medium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medium">
        <color auto="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rgb="FFB2B2B2"/>
      </left>
      <right style="medium">
        <color theme="1"/>
      </right>
      <top/>
      <bottom/>
      <diagonal/>
    </border>
    <border>
      <left style="medium">
        <color auto="1"/>
      </left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4659260841701"/>
      </bottom>
      <diagonal/>
    </border>
    <border>
      <left style="medium">
        <color auto="1"/>
      </left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/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rgb="FFB2B2B2"/>
      </top>
      <bottom style="thin">
        <color theme="0" tint="-0.24994659260841701"/>
      </bottom>
      <diagonal/>
    </border>
    <border>
      <left/>
      <right/>
      <top style="thin">
        <color rgb="FFB2B2B2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 style="medium">
        <color theme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medium">
        <color auto="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/>
      <diagonal/>
    </border>
    <border>
      <left style="thin">
        <color theme="0" tint="-0.24994659260841701"/>
      </left>
      <right/>
      <top style="medium">
        <color auto="1"/>
      </top>
      <bottom/>
      <diagonal/>
    </border>
    <border>
      <left style="medium">
        <color auto="1"/>
      </left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6795556505021"/>
      </left>
      <right/>
      <top/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 style="medium">
        <color theme="1"/>
      </right>
      <top/>
      <bottom style="medium">
        <color theme="1"/>
      </bottom>
      <diagonal/>
    </border>
    <border>
      <left style="thin">
        <color rgb="FFB2B2B2"/>
      </left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 style="medium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/>
      <diagonal/>
    </border>
    <border>
      <left style="medium">
        <color theme="1"/>
      </left>
      <right style="medium">
        <color auto="1"/>
      </right>
      <top style="thin">
        <color rgb="FFB2B2B2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thin">
        <color theme="0" tint="-0.24994659260841701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theme="0" tint="-0.24994659260841701"/>
      </top>
      <bottom style="medium">
        <color auto="1"/>
      </bottom>
      <diagonal/>
    </border>
    <border>
      <left style="medium">
        <color theme="1"/>
      </left>
      <right style="thin">
        <color rgb="FFB2B2B2"/>
      </right>
      <top style="thin">
        <color theme="0" tint="-0.24994659260841701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medium">
        <color rgb="FF000000"/>
      </bottom>
      <diagonal/>
    </border>
    <border>
      <left style="medium">
        <color auto="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1"/>
      </bottom>
      <diagonal/>
    </border>
    <border>
      <left style="medium">
        <color theme="1"/>
      </left>
      <right style="thin">
        <color rgb="FFB2B2B2"/>
      </right>
      <top/>
      <bottom style="thin">
        <color theme="0" tint="-0.24994659260841701"/>
      </bottom>
      <diagonal/>
    </border>
    <border>
      <left/>
      <right style="thin">
        <color rgb="FFB2B2B2"/>
      </right>
      <top/>
      <bottom style="thin">
        <color theme="0" tint="-0.24994659260841701"/>
      </bottom>
      <diagonal/>
    </border>
    <border>
      <left/>
      <right style="medium">
        <color theme="1"/>
      </right>
      <top/>
      <bottom style="thin">
        <color theme="0" tint="-0.24994659260841701"/>
      </bottom>
      <diagonal/>
    </border>
    <border>
      <left style="medium">
        <color auto="1"/>
      </left>
      <right/>
      <top/>
      <bottom style="thin">
        <color rgb="FFB2B2B2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medium">
        <color theme="1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medium">
        <color theme="1"/>
      </top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 style="thin">
        <color theme="0" tint="-0.2499465926084170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thin">
        <color theme="0" tint="-0.1499679555650502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/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/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/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medium">
        <color auto="1"/>
      </bottom>
      <diagonal/>
    </border>
    <border>
      <left style="thin">
        <color rgb="FFB2B2B2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theme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auto="1"/>
      </right>
      <top style="thin">
        <color rgb="FFB2B2B2"/>
      </top>
      <bottom style="thin">
        <color rgb="FFB2B2B2"/>
      </bottom>
      <diagonal/>
    </border>
    <border>
      <left/>
      <right style="medium">
        <color auto="1"/>
      </right>
      <top style="thin">
        <color rgb="FFB2B2B2"/>
      </top>
      <bottom style="medium">
        <color auto="1"/>
      </bottom>
      <diagonal/>
    </border>
    <border>
      <left/>
      <right style="medium">
        <color auto="1"/>
      </right>
      <top style="thin">
        <color rgb="FFB2B2B2"/>
      </top>
      <bottom/>
      <diagonal/>
    </border>
    <border>
      <left/>
      <right style="medium">
        <color auto="1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dashed">
        <color theme="0" tint="-0.1499679555650502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rgb="FFB2B2B2"/>
      </left>
      <right style="medium">
        <color auto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 style="thin">
        <color theme="0" tint="-0.24994659260841701"/>
      </top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thin">
        <color rgb="FFB2B2B2"/>
      </bottom>
      <diagonal/>
    </border>
    <border>
      <left style="medium">
        <color theme="1"/>
      </left>
      <right/>
      <top style="thin">
        <color theme="0" tint="-0.2499465926084170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/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/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/>
      <bottom style="thin">
        <color theme="0" tint="-0.24994659260841701"/>
      </bottom>
      <diagonal/>
    </border>
    <border>
      <left style="medium">
        <color theme="1"/>
      </left>
      <right/>
      <top/>
      <bottom style="thin">
        <color theme="0" tint="-0.24994659260841701"/>
      </bottom>
      <diagonal/>
    </border>
    <border>
      <left style="medium">
        <color auto="1"/>
      </left>
      <right style="thin">
        <color rgb="FFB2B2B2"/>
      </right>
      <top/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/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/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thin">
        <color theme="0" tint="-0.24994659260841701"/>
      </top>
      <bottom style="thin">
        <color rgb="FFB2B2B2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2" fillId="3" borderId="1" applyNumberFormat="0" applyFont="0" applyAlignment="0" applyProtection="0"/>
    <xf numFmtId="0" fontId="21" fillId="0" borderId="0"/>
    <xf numFmtId="0" fontId="2" fillId="0" borderId="0"/>
    <xf numFmtId="0" fontId="2" fillId="2" borderId="1" applyNumberFormat="0" applyFont="0" applyAlignment="0" applyProtection="0"/>
  </cellStyleXfs>
  <cellXfs count="128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5" xfId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vertical="center"/>
    </xf>
    <xf numFmtId="0" fontId="7" fillId="0" borderId="17" xfId="1" applyFont="1" applyFill="1" applyBorder="1" applyAlignment="1" applyProtection="1">
      <alignment vertical="center"/>
    </xf>
    <xf numFmtId="0" fontId="9" fillId="0" borderId="28" xfId="0" applyFont="1" applyBorder="1" applyAlignment="1">
      <alignment horizontal="center" vertical="center" wrapText="1"/>
    </xf>
    <xf numFmtId="0" fontId="11" fillId="0" borderId="0" xfId="0" applyFont="1"/>
    <xf numFmtId="0" fontId="9" fillId="0" borderId="9" xfId="0" applyFont="1" applyBorder="1" applyAlignment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1" applyFont="1" applyFill="1" applyBorder="1" applyAlignment="1" applyProtection="1">
      <alignment vertical="center"/>
    </xf>
    <xf numFmtId="0" fontId="7" fillId="0" borderId="38" xfId="1" applyFont="1" applyFill="1" applyBorder="1" applyAlignment="1" applyProtection="1">
      <alignment vertical="center"/>
    </xf>
    <xf numFmtId="0" fontId="6" fillId="0" borderId="38" xfId="1" applyFont="1" applyFill="1" applyBorder="1" applyAlignment="1" applyProtection="1">
      <alignment vertical="center"/>
    </xf>
    <xf numFmtId="0" fontId="7" fillId="0" borderId="39" xfId="1" applyFont="1" applyFill="1" applyBorder="1" applyAlignment="1" applyProtection="1">
      <alignment vertical="center"/>
    </xf>
    <xf numFmtId="0" fontId="7" fillId="0" borderId="40" xfId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6" xfId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54" xfId="1" applyFont="1" applyFill="1" applyBorder="1" applyAlignment="1" applyProtection="1">
      <alignment horizontal="center" vertical="center"/>
    </xf>
    <xf numFmtId="0" fontId="7" fillId="0" borderId="55" xfId="1" applyFont="1" applyFill="1" applyBorder="1" applyAlignment="1" applyProtection="1">
      <alignment horizontal="center" vertical="center"/>
    </xf>
    <xf numFmtId="0" fontId="7" fillId="0" borderId="60" xfId="1" applyFont="1" applyFill="1" applyBorder="1" applyAlignment="1" applyProtection="1">
      <alignment horizontal="center" vertical="center"/>
    </xf>
    <xf numFmtId="0" fontId="7" fillId="0" borderId="1" xfId="1" applyFont="1" applyFill="1" applyAlignment="1" applyProtection="1">
      <alignment horizontal="center" vertical="center"/>
    </xf>
    <xf numFmtId="0" fontId="7" fillId="0" borderId="57" xfId="1" applyFont="1" applyFill="1" applyBorder="1" applyAlignment="1" applyProtection="1">
      <alignment horizontal="center" vertical="center"/>
    </xf>
    <xf numFmtId="0" fontId="7" fillId="0" borderId="67" xfId="1" applyFont="1" applyFill="1" applyBorder="1" applyAlignment="1" applyProtection="1">
      <alignment horizontal="center" vertical="center"/>
    </xf>
    <xf numFmtId="0" fontId="7" fillId="0" borderId="68" xfId="1" applyFont="1" applyFill="1" applyBorder="1" applyAlignment="1" applyProtection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53" xfId="1" applyFont="1" applyFill="1" applyBorder="1" applyAlignment="1" applyProtection="1">
      <alignment vertical="center"/>
    </xf>
    <xf numFmtId="0" fontId="7" fillId="0" borderId="58" xfId="1" applyFont="1" applyFill="1" applyBorder="1" applyAlignment="1" applyProtection="1">
      <alignment vertical="center"/>
    </xf>
    <xf numFmtId="0" fontId="7" fillId="0" borderId="51" xfId="1" applyFont="1" applyFill="1" applyBorder="1" applyAlignment="1" applyProtection="1">
      <alignment vertical="center"/>
    </xf>
    <xf numFmtId="0" fontId="5" fillId="0" borderId="53" xfId="1" applyFont="1" applyFill="1" applyBorder="1" applyAlignment="1" applyProtection="1">
      <alignment vertical="center"/>
    </xf>
    <xf numFmtId="0" fontId="7" fillId="0" borderId="50" xfId="1" applyFont="1" applyFill="1" applyBorder="1" applyAlignment="1" applyProtection="1">
      <alignment vertical="center"/>
    </xf>
    <xf numFmtId="0" fontId="7" fillId="0" borderId="42" xfId="2" applyFont="1" applyFill="1" applyBorder="1" applyAlignment="1" applyProtection="1">
      <alignment vertical="center" wrapText="1"/>
    </xf>
    <xf numFmtId="0" fontId="7" fillId="0" borderId="62" xfId="2" applyFont="1" applyFill="1" applyBorder="1" applyAlignment="1" applyProtection="1">
      <alignment vertical="center" wrapText="1"/>
    </xf>
    <xf numFmtId="0" fontId="7" fillId="0" borderId="41" xfId="2" applyFont="1" applyFill="1" applyBorder="1" applyAlignment="1" applyProtection="1">
      <alignment vertical="center" wrapText="1"/>
    </xf>
    <xf numFmtId="0" fontId="7" fillId="0" borderId="72" xfId="1" applyFont="1" applyFill="1" applyBorder="1" applyAlignment="1" applyProtection="1">
      <alignment horizontal="center" vertical="center"/>
    </xf>
    <xf numFmtId="0" fontId="7" fillId="0" borderId="73" xfId="1" applyFont="1" applyFill="1" applyBorder="1" applyAlignment="1" applyProtection="1">
      <alignment horizontal="center" vertical="center"/>
    </xf>
    <xf numFmtId="0" fontId="7" fillId="0" borderId="71" xfId="1" applyFont="1" applyFill="1" applyBorder="1" applyAlignment="1" applyProtection="1">
      <alignment horizontal="center" vertical="center"/>
    </xf>
    <xf numFmtId="0" fontId="7" fillId="0" borderId="74" xfId="1" applyFont="1" applyFill="1" applyBorder="1" applyAlignment="1" applyProtection="1">
      <alignment horizontal="center" vertical="center"/>
    </xf>
    <xf numFmtId="0" fontId="7" fillId="0" borderId="75" xfId="1" applyFont="1" applyFill="1" applyBorder="1" applyAlignment="1" applyProtection="1">
      <alignment horizontal="center" vertical="center"/>
    </xf>
    <xf numFmtId="0" fontId="7" fillId="0" borderId="64" xfId="1" applyFont="1" applyFill="1" applyBorder="1" applyAlignment="1" applyProtection="1">
      <alignment horizontal="center" vertical="center"/>
    </xf>
    <xf numFmtId="0" fontId="7" fillId="0" borderId="63" xfId="1" applyFont="1" applyFill="1" applyBorder="1" applyAlignment="1" applyProtection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1" applyFont="1" applyFill="1" applyBorder="1" applyAlignment="1" applyProtection="1">
      <alignment horizontal="center" vertical="center"/>
    </xf>
    <xf numFmtId="0" fontId="7" fillId="0" borderId="76" xfId="1" applyFont="1" applyFill="1" applyBorder="1" applyAlignment="1" applyProtection="1">
      <alignment horizontal="center" vertical="center"/>
    </xf>
    <xf numFmtId="0" fontId="7" fillId="0" borderId="77" xfId="1" applyFont="1" applyFill="1" applyBorder="1" applyAlignment="1" applyProtection="1">
      <alignment horizontal="center" vertical="center"/>
    </xf>
    <xf numFmtId="0" fontId="7" fillId="0" borderId="78" xfId="1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7" fillId="0" borderId="81" xfId="1" applyFont="1" applyFill="1" applyBorder="1" applyAlignment="1" applyProtection="1">
      <alignment horizontal="center" vertical="center"/>
    </xf>
    <xf numFmtId="0" fontId="7" fillId="0" borderId="82" xfId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 applyProtection="1">
      <alignment vertical="center" wrapText="1"/>
    </xf>
    <xf numFmtId="0" fontId="7" fillId="0" borderId="38" xfId="1" applyFont="1" applyFill="1" applyBorder="1" applyAlignment="1" applyProtection="1">
      <alignment vertical="center" wrapText="1"/>
    </xf>
    <xf numFmtId="0" fontId="7" fillId="0" borderId="51" xfId="1" applyFont="1" applyFill="1" applyBorder="1" applyAlignment="1" applyProtection="1">
      <alignment vertical="center" wrapText="1"/>
    </xf>
    <xf numFmtId="0" fontId="7" fillId="0" borderId="37" xfId="1" applyFont="1" applyFill="1" applyBorder="1" applyAlignment="1" applyProtection="1">
      <alignment vertical="center" wrapText="1"/>
    </xf>
    <xf numFmtId="0" fontId="7" fillId="0" borderId="51" xfId="1" applyFont="1" applyFill="1" applyBorder="1" applyAlignment="1" applyProtection="1">
      <alignment horizontal="left" vertical="center"/>
    </xf>
    <xf numFmtId="0" fontId="7" fillId="0" borderId="5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69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94" xfId="1" applyFont="1" applyFill="1" applyBorder="1" applyAlignment="1" applyProtection="1">
      <alignment horizontal="center" vertical="center"/>
    </xf>
    <xf numFmtId="0" fontId="7" fillId="0" borderId="79" xfId="1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0" borderId="96" xfId="1" applyFont="1" applyFill="1" applyBorder="1" applyAlignment="1" applyProtection="1">
      <alignment horizontal="center" vertical="center"/>
    </xf>
    <xf numFmtId="0" fontId="7" fillId="0" borderId="99" xfId="1" applyFont="1" applyFill="1" applyBorder="1" applyAlignment="1" applyProtection="1">
      <alignment horizontal="center" vertical="center"/>
    </xf>
    <xf numFmtId="0" fontId="7" fillId="0" borderId="42" xfId="1" applyFont="1" applyFill="1" applyBorder="1" applyAlignment="1" applyProtection="1">
      <alignment horizontal="center" vertical="center"/>
    </xf>
    <xf numFmtId="0" fontId="7" fillId="0" borderId="66" xfId="1" applyFont="1" applyFill="1" applyBorder="1" applyAlignment="1" applyProtection="1">
      <alignment horizontal="center" vertical="center"/>
    </xf>
    <xf numFmtId="0" fontId="7" fillId="0" borderId="101" xfId="1" applyFont="1" applyFill="1" applyBorder="1" applyAlignment="1" applyProtection="1">
      <alignment horizontal="center" vertical="center"/>
    </xf>
    <xf numFmtId="0" fontId="7" fillId="0" borderId="53" xfId="2" applyFont="1" applyFill="1" applyBorder="1" applyAlignment="1" applyProtection="1">
      <alignment vertical="center" wrapText="1"/>
    </xf>
    <xf numFmtId="0" fontId="7" fillId="0" borderId="38" xfId="2" applyFont="1" applyFill="1" applyBorder="1" applyAlignment="1" applyProtection="1">
      <alignment vertical="center" wrapText="1"/>
    </xf>
    <xf numFmtId="0" fontId="7" fillId="0" borderId="51" xfId="2" applyFont="1" applyFill="1" applyBorder="1" applyAlignment="1" applyProtection="1">
      <alignment vertical="center" wrapText="1"/>
    </xf>
    <xf numFmtId="0" fontId="5" fillId="0" borderId="37" xfId="1" applyFont="1" applyFill="1" applyBorder="1" applyAlignment="1" applyProtection="1">
      <alignment vertical="center" wrapText="1"/>
    </xf>
    <xf numFmtId="0" fontId="7" fillId="0" borderId="37" xfId="2" applyFont="1" applyFill="1" applyBorder="1" applyAlignment="1" applyProtection="1">
      <alignment vertical="center" wrapText="1"/>
    </xf>
    <xf numFmtId="0" fontId="7" fillId="0" borderId="107" xfId="1" applyFont="1" applyFill="1" applyBorder="1" applyAlignment="1" applyProtection="1">
      <alignment vertical="center"/>
    </xf>
    <xf numFmtId="0" fontId="7" fillId="0" borderId="109" xfId="1" applyFont="1" applyFill="1" applyBorder="1" applyAlignment="1" applyProtection="1">
      <alignment vertical="center"/>
    </xf>
    <xf numFmtId="0" fontId="7" fillId="0" borderId="111" xfId="1" applyFont="1" applyFill="1" applyBorder="1" applyAlignment="1" applyProtection="1">
      <alignment vertical="center"/>
    </xf>
    <xf numFmtId="0" fontId="7" fillId="0" borderId="113" xfId="1" applyFont="1" applyFill="1" applyBorder="1" applyAlignment="1" applyProtection="1">
      <alignment vertical="center"/>
    </xf>
    <xf numFmtId="0" fontId="4" fillId="0" borderId="118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5" fillId="4" borderId="0" xfId="0" applyFont="1" applyFill="1"/>
    <xf numFmtId="0" fontId="4" fillId="4" borderId="0" xfId="0" applyFont="1" applyFill="1"/>
    <xf numFmtId="0" fontId="7" fillId="5" borderId="38" xfId="2" applyFont="1" applyFill="1" applyBorder="1" applyProtection="1"/>
    <xf numFmtId="0" fontId="7" fillId="5" borderId="51" xfId="2" applyFont="1" applyFill="1" applyBorder="1" applyProtection="1"/>
    <xf numFmtId="0" fontId="7" fillId="5" borderId="37" xfId="2" applyFont="1" applyFill="1" applyBorder="1" applyProtection="1"/>
    <xf numFmtId="0" fontId="7" fillId="5" borderId="73" xfId="1" applyFont="1" applyFill="1" applyBorder="1" applyAlignment="1" applyProtection="1">
      <alignment horizontal="center" vertical="center"/>
    </xf>
    <xf numFmtId="0" fontId="7" fillId="5" borderId="2" xfId="1" applyFont="1" applyFill="1" applyBorder="1" applyAlignment="1" applyProtection="1">
      <alignment horizontal="center" vertical="center"/>
    </xf>
    <xf numFmtId="0" fontId="7" fillId="5" borderId="81" xfId="1" applyFont="1" applyFill="1" applyBorder="1" applyAlignment="1" applyProtection="1">
      <alignment horizontal="center" vertical="center"/>
    </xf>
    <xf numFmtId="0" fontId="7" fillId="5" borderId="68" xfId="1" applyFont="1" applyFill="1" applyBorder="1" applyAlignment="1" applyProtection="1">
      <alignment horizontal="center" vertical="center"/>
    </xf>
    <xf numFmtId="0" fontId="7" fillId="5" borderId="1" xfId="1" applyFont="1" applyFill="1" applyAlignment="1" applyProtection="1">
      <alignment horizontal="center" vertical="center"/>
    </xf>
    <xf numFmtId="0" fontId="7" fillId="5" borderId="64" xfId="1" applyFont="1" applyFill="1" applyBorder="1" applyAlignment="1" applyProtection="1">
      <alignment horizontal="center" vertical="center"/>
    </xf>
    <xf numFmtId="0" fontId="7" fillId="5" borderId="69" xfId="1" applyFont="1" applyFill="1" applyBorder="1" applyAlignment="1" applyProtection="1">
      <alignment horizontal="center" vertical="center"/>
    </xf>
    <xf numFmtId="0" fontId="7" fillId="5" borderId="57" xfId="1" applyFont="1" applyFill="1" applyBorder="1" applyAlignment="1" applyProtection="1">
      <alignment horizontal="center" vertical="center"/>
    </xf>
    <xf numFmtId="0" fontId="7" fillId="5" borderId="65" xfId="1" applyFont="1" applyFill="1" applyBorder="1" applyAlignment="1" applyProtection="1">
      <alignment horizontal="center" vertical="center"/>
    </xf>
    <xf numFmtId="0" fontId="7" fillId="5" borderId="53" xfId="2" applyFont="1" applyFill="1" applyBorder="1" applyProtection="1"/>
    <xf numFmtId="0" fontId="7" fillId="5" borderId="67" xfId="1" applyFont="1" applyFill="1" applyBorder="1" applyAlignment="1" applyProtection="1">
      <alignment horizontal="center" vertical="center"/>
    </xf>
    <xf numFmtId="0" fontId="7" fillId="5" borderId="55" xfId="1" applyFont="1" applyFill="1" applyBorder="1" applyAlignment="1" applyProtection="1">
      <alignment horizontal="center" vertical="center"/>
    </xf>
    <xf numFmtId="0" fontId="7" fillId="5" borderId="63" xfId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vertical="center"/>
    </xf>
    <xf numFmtId="0" fontId="5" fillId="0" borderId="1" xfId="1" applyFont="1" applyFill="1" applyAlignment="1" applyProtection="1">
      <alignment horizontal="center" vertical="center"/>
    </xf>
    <xf numFmtId="0" fontId="5" fillId="0" borderId="68" xfId="1" applyFont="1" applyFill="1" applyBorder="1" applyAlignment="1" applyProtection="1">
      <alignment horizontal="center" vertical="center"/>
    </xf>
    <xf numFmtId="0" fontId="4" fillId="0" borderId="1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127" xfId="1" applyFont="1" applyFill="1" applyBorder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7" fillId="0" borderId="106" xfId="1" applyFont="1" applyFill="1" applyBorder="1" applyAlignment="1" applyProtection="1">
      <alignment vertical="center"/>
    </xf>
    <xf numFmtId="0" fontId="7" fillId="0" borderId="53" xfId="2" applyFont="1" applyFill="1" applyBorder="1" applyAlignment="1" applyProtection="1">
      <alignment vertical="center"/>
    </xf>
    <xf numFmtId="0" fontId="7" fillId="0" borderId="108" xfId="1" applyFont="1" applyFill="1" applyBorder="1" applyAlignment="1" applyProtection="1">
      <alignment vertical="center"/>
    </xf>
    <xf numFmtId="0" fontId="7" fillId="0" borderId="38" xfId="2" applyFont="1" applyFill="1" applyBorder="1" applyAlignment="1" applyProtection="1">
      <alignment vertical="center"/>
    </xf>
    <xf numFmtId="0" fontId="7" fillId="5" borderId="37" xfId="1" applyFont="1" applyFill="1" applyBorder="1" applyAlignment="1" applyProtection="1">
      <alignment vertical="center"/>
    </xf>
    <xf numFmtId="0" fontId="7" fillId="5" borderId="37" xfId="1" applyFont="1" applyFill="1" applyBorder="1" applyAlignment="1" applyProtection="1">
      <alignment vertical="center" wrapText="1"/>
    </xf>
    <xf numFmtId="0" fontId="7" fillId="5" borderId="37" xfId="2" applyFont="1" applyFill="1" applyBorder="1" applyAlignment="1" applyProtection="1">
      <alignment vertical="center"/>
    </xf>
    <xf numFmtId="0" fontId="7" fillId="5" borderId="51" xfId="1" applyFont="1" applyFill="1" applyBorder="1" applyAlignment="1" applyProtection="1">
      <alignment vertical="center"/>
    </xf>
    <xf numFmtId="0" fontId="7" fillId="5" borderId="51" xfId="1" applyFont="1" applyFill="1" applyBorder="1" applyAlignment="1" applyProtection="1">
      <alignment vertical="center" wrapText="1"/>
    </xf>
    <xf numFmtId="0" fontId="7" fillId="5" borderId="51" xfId="2" applyFont="1" applyFill="1" applyBorder="1" applyAlignment="1" applyProtection="1">
      <alignment vertical="center"/>
    </xf>
    <xf numFmtId="0" fontId="7" fillId="5" borderId="53" xfId="1" applyFont="1" applyFill="1" applyBorder="1" applyAlignment="1" applyProtection="1">
      <alignment vertical="center"/>
    </xf>
    <xf numFmtId="0" fontId="7" fillId="5" borderId="38" xfId="1" applyFont="1" applyFill="1" applyBorder="1" applyAlignment="1" applyProtection="1">
      <alignment vertical="center"/>
    </xf>
    <xf numFmtId="0" fontId="7" fillId="5" borderId="38" xfId="1" applyFont="1" applyFill="1" applyBorder="1" applyAlignment="1" applyProtection="1">
      <alignment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4" fillId="0" borderId="135" xfId="0" applyFont="1" applyBorder="1" applyAlignment="1">
      <alignment horizontal="center" vertical="center"/>
    </xf>
    <xf numFmtId="0" fontId="7" fillId="0" borderId="51" xfId="2" applyFont="1" applyFill="1" applyBorder="1" applyAlignment="1" applyProtection="1">
      <alignment vertical="center"/>
    </xf>
    <xf numFmtId="0" fontId="7" fillId="0" borderId="37" xfId="2" applyFont="1" applyFill="1" applyBorder="1" applyAlignment="1" applyProtection="1">
      <alignment vertical="center"/>
    </xf>
    <xf numFmtId="0" fontId="8" fillId="6" borderId="144" xfId="0" applyFont="1" applyFill="1" applyBorder="1" applyAlignment="1">
      <alignment horizontal="center" vertical="center" wrapText="1"/>
    </xf>
    <xf numFmtId="0" fontId="15" fillId="6" borderId="144" xfId="0" applyFont="1" applyFill="1" applyBorder="1" applyAlignment="1">
      <alignment horizontal="center" vertical="center" wrapText="1"/>
    </xf>
    <xf numFmtId="0" fontId="8" fillId="6" borderId="133" xfId="0" applyFont="1" applyFill="1" applyBorder="1" applyAlignment="1">
      <alignment horizontal="center" vertical="center" wrapText="1"/>
    </xf>
    <xf numFmtId="0" fontId="15" fillId="6" borderId="133" xfId="0" applyFont="1" applyFill="1" applyBorder="1" applyAlignment="1">
      <alignment horizontal="center" vertical="center" wrapText="1"/>
    </xf>
    <xf numFmtId="0" fontId="9" fillId="6" borderId="10" xfId="1" applyFont="1" applyFill="1" applyBorder="1" applyAlignment="1" applyProtection="1">
      <alignment horizontal="center" vertical="center"/>
    </xf>
    <xf numFmtId="0" fontId="17" fillId="6" borderId="10" xfId="1" applyFont="1" applyFill="1" applyBorder="1" applyAlignment="1" applyProtection="1">
      <alignment horizontal="center" vertical="center"/>
    </xf>
    <xf numFmtId="0" fontId="18" fillId="6" borderId="10" xfId="1" applyFont="1" applyFill="1" applyBorder="1" applyAlignment="1" applyProtection="1">
      <alignment horizontal="center" vertical="center"/>
    </xf>
    <xf numFmtId="0" fontId="8" fillId="6" borderId="10" xfId="1" applyFont="1" applyFill="1" applyBorder="1" applyAlignment="1" applyProtection="1">
      <alignment horizontal="center" vertical="center"/>
    </xf>
    <xf numFmtId="0" fontId="7" fillId="0" borderId="110" xfId="1" applyFont="1" applyFill="1" applyBorder="1" applyAlignment="1" applyProtection="1">
      <alignment vertical="center"/>
    </xf>
    <xf numFmtId="0" fontId="7" fillId="0" borderId="116" xfId="1" applyFont="1" applyFill="1" applyBorder="1" applyAlignment="1" applyProtection="1">
      <alignment vertical="center"/>
    </xf>
    <xf numFmtId="0" fontId="7" fillId="0" borderId="112" xfId="1" applyFont="1" applyFill="1" applyBorder="1" applyAlignment="1" applyProtection="1">
      <alignment vertical="center"/>
    </xf>
    <xf numFmtId="0" fontId="8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7" fillId="0" borderId="151" xfId="1" applyFont="1" applyFill="1" applyBorder="1" applyAlignment="1" applyProtection="1">
      <alignment horizontal="center" vertical="center"/>
    </xf>
    <xf numFmtId="0" fontId="7" fillId="0" borderId="152" xfId="1" applyFont="1" applyFill="1" applyBorder="1" applyAlignment="1" applyProtection="1">
      <alignment horizontal="center" vertical="center"/>
    </xf>
    <xf numFmtId="0" fontId="7" fillId="0" borderId="153" xfId="1" applyFont="1" applyFill="1" applyBorder="1" applyAlignment="1" applyProtection="1">
      <alignment horizontal="center" vertical="center"/>
    </xf>
    <xf numFmtId="0" fontId="7" fillId="0" borderId="152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55" xfId="1" applyFont="1" applyFill="1" applyBorder="1" applyAlignment="1" applyProtection="1">
      <alignment horizontal="center" vertical="center"/>
    </xf>
    <xf numFmtId="0" fontId="7" fillId="0" borderId="156" xfId="1" applyFont="1" applyFill="1" applyBorder="1" applyAlignment="1" applyProtection="1">
      <alignment vertical="center"/>
    </xf>
    <xf numFmtId="0" fontId="7" fillId="0" borderId="157" xfId="1" applyFont="1" applyFill="1" applyBorder="1" applyAlignment="1" applyProtection="1">
      <alignment vertical="center"/>
    </xf>
    <xf numFmtId="0" fontId="4" fillId="0" borderId="70" xfId="0" applyFont="1" applyBorder="1" applyAlignment="1">
      <alignment horizontal="center" vertical="center"/>
    </xf>
    <xf numFmtId="0" fontId="4" fillId="6" borderId="92" xfId="0" applyFont="1" applyFill="1" applyBorder="1" applyAlignment="1">
      <alignment horizontal="center" vertical="center"/>
    </xf>
    <xf numFmtId="0" fontId="19" fillId="6" borderId="92" xfId="0" applyFont="1" applyFill="1" applyBorder="1" applyAlignment="1">
      <alignment horizontal="center" vertical="center"/>
    </xf>
    <xf numFmtId="0" fontId="8" fillId="6" borderId="147" xfId="0" applyFont="1" applyFill="1" applyBorder="1" applyAlignment="1">
      <alignment horizontal="center" vertical="center" wrapText="1"/>
    </xf>
    <xf numFmtId="0" fontId="5" fillId="0" borderId="106" xfId="1" applyFont="1" applyFill="1" applyBorder="1" applyAlignment="1" applyProtection="1">
      <alignment vertical="center"/>
    </xf>
    <xf numFmtId="0" fontId="5" fillId="0" borderId="108" xfId="1" applyFont="1" applyFill="1" applyBorder="1" applyAlignment="1" applyProtection="1">
      <alignment vertical="center"/>
    </xf>
    <xf numFmtId="0" fontId="9" fillId="6" borderId="92" xfId="1" applyFont="1" applyFill="1" applyBorder="1" applyAlignment="1" applyProtection="1">
      <alignment horizontal="center" vertical="center"/>
    </xf>
    <xf numFmtId="0" fontId="4" fillId="0" borderId="148" xfId="0" applyFont="1" applyBorder="1" applyAlignment="1">
      <alignment horizontal="center" vertical="center"/>
    </xf>
    <xf numFmtId="0" fontId="4" fillId="0" borderId="149" xfId="0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8" fillId="6" borderId="91" xfId="0" applyFont="1" applyFill="1" applyBorder="1" applyAlignment="1">
      <alignment horizontal="center" vertical="center" wrapText="1"/>
    </xf>
    <xf numFmtId="0" fontId="8" fillId="6" borderId="92" xfId="0" applyFont="1" applyFill="1" applyBorder="1" applyAlignment="1">
      <alignment horizontal="center" vertical="center" wrapText="1"/>
    </xf>
    <xf numFmtId="0" fontId="5" fillId="0" borderId="130" xfId="1" applyFont="1" applyFill="1" applyBorder="1" applyAlignment="1" applyProtection="1">
      <alignment vertical="center" wrapText="1"/>
    </xf>
    <xf numFmtId="0" fontId="7" fillId="0" borderId="130" xfId="2" applyFont="1" applyFill="1" applyBorder="1" applyAlignment="1" applyProtection="1">
      <alignment vertical="center" wrapText="1"/>
    </xf>
    <xf numFmtId="0" fontId="7" fillId="0" borderId="16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7" xfId="0" applyFont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 wrapText="1"/>
    </xf>
    <xf numFmtId="0" fontId="7" fillId="0" borderId="136" xfId="0" applyFont="1" applyBorder="1" applyAlignment="1">
      <alignment horizontal="center" vertical="center" wrapText="1"/>
    </xf>
    <xf numFmtId="0" fontId="7" fillId="0" borderId="158" xfId="0" applyFont="1" applyBorder="1" applyAlignment="1">
      <alignment horizontal="center" vertical="center" wrapText="1"/>
    </xf>
    <xf numFmtId="0" fontId="7" fillId="0" borderId="130" xfId="1" applyFont="1" applyFill="1" applyBorder="1" applyAlignment="1" applyProtection="1">
      <alignment vertical="center" wrapText="1"/>
    </xf>
    <xf numFmtId="0" fontId="5" fillId="0" borderId="15" xfId="1" applyFont="1" applyFill="1" applyBorder="1" applyAlignment="1" applyProtection="1">
      <alignment vertical="center" wrapText="1"/>
    </xf>
    <xf numFmtId="0" fontId="7" fillId="0" borderId="15" xfId="2" applyFont="1" applyFill="1" applyBorder="1" applyAlignment="1" applyProtection="1">
      <alignment vertical="center" wrapText="1"/>
    </xf>
    <xf numFmtId="0" fontId="7" fillId="0" borderId="16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Alignment="1" applyProtection="1">
      <alignment horizontal="center" vertical="center" wrapText="1"/>
    </xf>
    <xf numFmtId="0" fontId="7" fillId="0" borderId="64" xfId="1" applyFont="1" applyFill="1" applyBorder="1" applyAlignment="1" applyProtection="1">
      <alignment horizontal="center" vertical="center" wrapText="1"/>
    </xf>
    <xf numFmtId="0" fontId="7" fillId="0" borderId="68" xfId="1" applyFont="1" applyFill="1" applyBorder="1" applyAlignment="1" applyProtection="1">
      <alignment horizontal="center" vertical="center" wrapText="1"/>
    </xf>
    <xf numFmtId="0" fontId="7" fillId="0" borderId="152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vertical="center" wrapText="1"/>
    </xf>
    <xf numFmtId="0" fontId="5" fillId="0" borderId="18" xfId="1" applyFont="1" applyFill="1" applyBorder="1" applyAlignment="1" applyProtection="1">
      <alignment vertical="center" wrapText="1"/>
    </xf>
    <xf numFmtId="0" fontId="7" fillId="0" borderId="18" xfId="2" applyFont="1" applyFill="1" applyBorder="1" applyAlignment="1" applyProtection="1">
      <alignment vertical="center" wrapText="1"/>
    </xf>
    <xf numFmtId="0" fontId="7" fillId="0" borderId="164" xfId="1" applyFont="1" applyFill="1" applyBorder="1" applyAlignment="1" applyProtection="1">
      <alignment horizontal="center" vertical="center" wrapText="1"/>
    </xf>
    <xf numFmtId="0" fontId="7" fillId="0" borderId="160" xfId="1" applyFont="1" applyFill="1" applyBorder="1" applyAlignment="1" applyProtection="1">
      <alignment horizontal="center" vertical="center" wrapText="1"/>
    </xf>
    <xf numFmtId="0" fontId="7" fillId="0" borderId="77" xfId="1" applyFont="1" applyFill="1" applyBorder="1" applyAlignment="1" applyProtection="1">
      <alignment horizontal="center" vertical="center" wrapText="1"/>
    </xf>
    <xf numFmtId="0" fontId="7" fillId="0" borderId="78" xfId="1" applyFont="1" applyFill="1" applyBorder="1" applyAlignment="1" applyProtection="1">
      <alignment horizontal="center" vertical="center" wrapText="1"/>
    </xf>
    <xf numFmtId="0" fontId="7" fillId="0" borderId="76" xfId="1" applyFont="1" applyFill="1" applyBorder="1" applyAlignment="1" applyProtection="1">
      <alignment horizontal="center" vertical="center" wrapText="1"/>
    </xf>
    <xf numFmtId="0" fontId="7" fillId="0" borderId="159" xfId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vertical="center" wrapText="1"/>
    </xf>
    <xf numFmtId="0" fontId="5" fillId="0" borderId="131" xfId="1" applyFont="1" applyFill="1" applyBorder="1" applyAlignment="1" applyProtection="1">
      <alignment vertical="center" wrapText="1"/>
    </xf>
    <xf numFmtId="0" fontId="7" fillId="0" borderId="131" xfId="2" applyFont="1" applyFill="1" applyBorder="1" applyAlignment="1" applyProtection="1">
      <alignment vertical="center" wrapText="1"/>
    </xf>
    <xf numFmtId="0" fontId="7" fillId="0" borderId="131" xfId="1" applyFont="1" applyFill="1" applyBorder="1" applyAlignment="1" applyProtection="1">
      <alignment vertical="center" wrapText="1"/>
    </xf>
    <xf numFmtId="0" fontId="5" fillId="0" borderId="15" xfId="1" applyFont="1" applyFill="1" applyBorder="1" applyAlignment="1" applyProtection="1">
      <alignment horizontal="left" vertical="center"/>
    </xf>
    <xf numFmtId="0" fontId="5" fillId="0" borderId="15" xfId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vertical="center" wrapText="1"/>
    </xf>
    <xf numFmtId="0" fontId="7" fillId="0" borderId="16" xfId="2" applyFont="1" applyFill="1" applyBorder="1" applyAlignment="1" applyProtection="1">
      <alignment vertical="center" wrapText="1"/>
    </xf>
    <xf numFmtId="0" fontId="7" fillId="0" borderId="165" xfId="1" applyFont="1" applyFill="1" applyBorder="1" applyAlignment="1" applyProtection="1">
      <alignment horizontal="center" vertical="center" wrapText="1"/>
    </xf>
    <xf numFmtId="0" fontId="7" fillId="0" borderId="161" xfId="1" applyFont="1" applyFill="1" applyBorder="1" applyAlignment="1" applyProtection="1">
      <alignment horizontal="center" vertical="center" wrapText="1"/>
    </xf>
    <xf numFmtId="0" fontId="7" fillId="0" borderId="60" xfId="1" applyFont="1" applyFill="1" applyBorder="1" applyAlignment="1" applyProtection="1">
      <alignment horizontal="center" vertical="center" wrapText="1"/>
    </xf>
    <xf numFmtId="0" fontId="7" fillId="0" borderId="79" xfId="1" applyFont="1" applyFill="1" applyBorder="1" applyAlignment="1" applyProtection="1">
      <alignment horizontal="center" vertical="center" wrapText="1"/>
    </xf>
    <xf numFmtId="0" fontId="7" fillId="0" borderId="94" xfId="1" applyFont="1" applyFill="1" applyBorder="1" applyAlignment="1" applyProtection="1">
      <alignment horizontal="center" vertical="center" wrapText="1"/>
    </xf>
    <xf numFmtId="0" fontId="7" fillId="0" borderId="154" xfId="1" applyFont="1" applyFill="1" applyBorder="1" applyAlignment="1" applyProtection="1">
      <alignment horizontal="center" vertical="center" wrapText="1"/>
    </xf>
    <xf numFmtId="0" fontId="5" fillId="6" borderId="92" xfId="0" applyFont="1" applyFill="1" applyBorder="1" applyAlignment="1">
      <alignment vertical="center" wrapText="1"/>
    </xf>
    <xf numFmtId="0" fontId="5" fillId="6" borderId="93" xfId="0" applyFont="1" applyFill="1" applyBorder="1" applyAlignment="1">
      <alignment vertical="center" wrapText="1"/>
    </xf>
    <xf numFmtId="0" fontId="4" fillId="6" borderId="92" xfId="0" applyFont="1" applyFill="1" applyBorder="1" applyAlignment="1">
      <alignment horizontal="center" vertical="center" wrapText="1"/>
    </xf>
    <xf numFmtId="0" fontId="7" fillId="0" borderId="17" xfId="1" applyFont="1" applyFill="1" applyBorder="1" applyAlignment="1" applyProtection="1">
      <alignment vertical="center" wrapText="1"/>
    </xf>
    <xf numFmtId="0" fontId="7" fillId="0" borderId="17" xfId="2" applyFont="1" applyFill="1" applyBorder="1" applyAlignment="1" applyProtection="1">
      <alignment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5" fillId="0" borderId="72" xfId="1" applyFont="1" applyFill="1" applyBorder="1" applyAlignment="1" applyProtection="1">
      <alignment vertical="center" wrapText="1"/>
    </xf>
    <xf numFmtId="0" fontId="7" fillId="0" borderId="82" xfId="1" applyFont="1" applyFill="1" applyBorder="1" applyAlignment="1" applyProtection="1">
      <alignment vertical="center" wrapText="1"/>
    </xf>
    <xf numFmtId="0" fontId="19" fillId="6" borderId="92" xfId="0" applyFont="1" applyFill="1" applyBorder="1" applyAlignment="1">
      <alignment horizontal="center" vertical="center" wrapText="1"/>
    </xf>
    <xf numFmtId="0" fontId="5" fillId="6" borderId="92" xfId="0" applyFont="1" applyFill="1" applyBorder="1" applyAlignment="1">
      <alignment horizontal="center" vertical="center"/>
    </xf>
    <xf numFmtId="0" fontId="7" fillId="0" borderId="100" xfId="1" applyFont="1" applyFill="1" applyBorder="1" applyAlignment="1" applyProtection="1">
      <alignment vertical="center" wrapText="1"/>
    </xf>
    <xf numFmtId="0" fontId="7" fillId="0" borderId="72" xfId="1" applyFont="1" applyFill="1" applyBorder="1" applyAlignment="1" applyProtection="1">
      <alignment vertical="center" wrapText="1"/>
    </xf>
    <xf numFmtId="0" fontId="7" fillId="0" borderId="71" xfId="1" applyFont="1" applyFill="1" applyBorder="1" applyAlignment="1" applyProtection="1">
      <alignment vertical="center" wrapText="1"/>
    </xf>
    <xf numFmtId="0" fontId="5" fillId="6" borderId="93" xfId="0" applyFont="1" applyFill="1" applyBorder="1" applyAlignment="1">
      <alignment vertical="center"/>
    </xf>
    <xf numFmtId="0" fontId="4" fillId="6" borderId="126" xfId="0" applyFont="1" applyFill="1" applyBorder="1" applyAlignment="1">
      <alignment horizontal="center" vertical="center"/>
    </xf>
    <xf numFmtId="0" fontId="7" fillId="0" borderId="169" xfId="1" applyFont="1" applyFill="1" applyBorder="1" applyAlignment="1" applyProtection="1">
      <alignment vertical="center"/>
    </xf>
    <xf numFmtId="0" fontId="7" fillId="0" borderId="170" xfId="1" applyFont="1" applyFill="1" applyBorder="1" applyAlignment="1" applyProtection="1">
      <alignment vertical="center" wrapText="1"/>
    </xf>
    <xf numFmtId="0" fontId="7" fillId="0" borderId="169" xfId="2" applyFont="1" applyFill="1" applyBorder="1" applyAlignment="1" applyProtection="1">
      <alignment vertical="center"/>
    </xf>
    <xf numFmtId="0" fontId="7" fillId="0" borderId="171" xfId="1" applyFont="1" applyFill="1" applyBorder="1" applyAlignment="1" applyProtection="1">
      <alignment horizontal="center" vertical="center"/>
    </xf>
    <xf numFmtId="0" fontId="7" fillId="0" borderId="172" xfId="1" applyFont="1" applyFill="1" applyBorder="1" applyAlignment="1" applyProtection="1">
      <alignment horizontal="center" vertical="center"/>
    </xf>
    <xf numFmtId="0" fontId="7" fillId="0" borderId="173" xfId="1" applyFont="1" applyFill="1" applyBorder="1" applyAlignment="1" applyProtection="1">
      <alignment horizontal="center" vertical="center"/>
    </xf>
    <xf numFmtId="0" fontId="19" fillId="6" borderId="126" xfId="0" applyFont="1" applyFill="1" applyBorder="1" applyAlignment="1">
      <alignment horizontal="center" vertical="center"/>
    </xf>
    <xf numFmtId="0" fontId="7" fillId="0" borderId="72" xfId="1" applyFont="1" applyFill="1" applyBorder="1" applyAlignment="1" applyProtection="1">
      <alignment vertical="center"/>
    </xf>
    <xf numFmtId="0" fontId="7" fillId="0" borderId="82" xfId="1" applyFont="1" applyFill="1" applyBorder="1" applyAlignment="1" applyProtection="1">
      <alignment vertical="center"/>
    </xf>
    <xf numFmtId="0" fontId="7" fillId="0" borderId="100" xfId="1" applyFont="1" applyFill="1" applyBorder="1" applyAlignment="1" applyProtection="1">
      <alignment vertical="center"/>
    </xf>
    <xf numFmtId="0" fontId="4" fillId="6" borderId="92" xfId="0" applyFont="1" applyFill="1" applyBorder="1" applyAlignment="1">
      <alignment vertical="center"/>
    </xf>
    <xf numFmtId="0" fontId="19" fillId="6" borderId="92" xfId="0" applyFont="1" applyFill="1" applyBorder="1" applyAlignment="1">
      <alignment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93" xfId="0" applyFont="1" applyFill="1" applyBorder="1" applyAlignment="1">
      <alignment horizontal="center" vertical="center"/>
    </xf>
    <xf numFmtId="0" fontId="7" fillId="0" borderId="71" xfId="1" applyFont="1" applyFill="1" applyBorder="1" applyAlignment="1" applyProtection="1">
      <alignment vertical="center"/>
    </xf>
    <xf numFmtId="0" fontId="4" fillId="4" borderId="0" xfId="0" applyFont="1" applyFill="1" applyAlignment="1">
      <alignment vertical="center"/>
    </xf>
    <xf numFmtId="0" fontId="7" fillId="5" borderId="53" xfId="2" applyFont="1" applyFill="1" applyBorder="1" applyAlignment="1" applyProtection="1">
      <alignment vertical="center"/>
    </xf>
    <xf numFmtId="0" fontId="7" fillId="5" borderId="38" xfId="2" applyFont="1" applyFill="1" applyBorder="1" applyAlignment="1" applyProtection="1">
      <alignment vertical="center"/>
    </xf>
    <xf numFmtId="0" fontId="6" fillId="5" borderId="38" xfId="1" applyFont="1" applyFill="1" applyBorder="1" applyAlignment="1" applyProtection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184" xfId="1" applyFont="1" applyFill="1" applyBorder="1" applyAlignment="1" applyProtection="1">
      <alignment vertical="center"/>
    </xf>
    <xf numFmtId="0" fontId="9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 wrapText="1"/>
    </xf>
    <xf numFmtId="0" fontId="9" fillId="0" borderId="182" xfId="0" applyFont="1" applyBorder="1" applyAlignment="1">
      <alignment horizontal="center" vertical="center" wrapText="1"/>
    </xf>
    <xf numFmtId="0" fontId="5" fillId="0" borderId="112" xfId="1" applyFont="1" applyFill="1" applyBorder="1" applyAlignment="1" applyProtection="1">
      <alignment vertical="center"/>
    </xf>
    <xf numFmtId="0" fontId="7" fillId="0" borderId="84" xfId="1" applyFont="1" applyFill="1" applyBorder="1" applyAlignment="1" applyProtection="1">
      <alignment vertical="center"/>
    </xf>
    <xf numFmtId="0" fontId="7" fillId="0" borderId="7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6" borderId="11" xfId="1" applyFont="1" applyFill="1" applyBorder="1" applyAlignment="1" applyProtection="1">
      <alignment horizontal="left" vertical="center"/>
    </xf>
    <xf numFmtId="0" fontId="5" fillId="6" borderId="191" xfId="0" applyFont="1" applyFill="1" applyBorder="1" applyAlignment="1">
      <alignment vertical="center"/>
    </xf>
    <xf numFmtId="0" fontId="5" fillId="6" borderId="134" xfId="0" applyFont="1" applyFill="1" applyBorder="1" applyAlignment="1">
      <alignment vertical="center"/>
    </xf>
    <xf numFmtId="0" fontId="8" fillId="6" borderId="166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vertical="center"/>
    </xf>
    <xf numFmtId="0" fontId="6" fillId="6" borderId="191" xfId="0" applyFont="1" applyFill="1" applyBorder="1" applyAlignment="1">
      <alignment vertical="center"/>
    </xf>
    <xf numFmtId="0" fontId="8" fillId="6" borderId="8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 wrapText="1"/>
    </xf>
    <xf numFmtId="0" fontId="18" fillId="6" borderId="134" xfId="0" applyFont="1" applyFill="1" applyBorder="1" applyAlignment="1">
      <alignment horizontal="center" vertical="center"/>
    </xf>
    <xf numFmtId="0" fontId="7" fillId="0" borderId="58" xfId="2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 textRotation="90" wrapText="1"/>
    </xf>
    <xf numFmtId="0" fontId="7" fillId="0" borderId="131" xfId="1" applyFont="1" applyFill="1" applyBorder="1" applyAlignment="1" applyProtection="1">
      <alignment vertical="center"/>
    </xf>
    <xf numFmtId="0" fontId="4" fillId="0" borderId="115" xfId="0" applyFont="1" applyBorder="1" applyAlignment="1">
      <alignment horizontal="center" vertical="center"/>
    </xf>
    <xf numFmtId="0" fontId="6" fillId="0" borderId="108" xfId="1" applyFont="1" applyFill="1" applyBorder="1" applyAlignment="1" applyProtection="1">
      <alignment vertical="center"/>
    </xf>
    <xf numFmtId="0" fontId="7" fillId="0" borderId="194" xfId="1" applyFont="1" applyFill="1" applyBorder="1" applyAlignment="1" applyProtection="1">
      <alignment vertical="center"/>
    </xf>
    <xf numFmtId="0" fontId="9" fillId="6" borderId="149" xfId="0" applyFont="1" applyFill="1" applyBorder="1" applyAlignment="1">
      <alignment vertical="center" wrapText="1"/>
    </xf>
    <xf numFmtId="0" fontId="9" fillId="6" borderId="149" xfId="0" applyFont="1" applyFill="1" applyBorder="1" applyAlignment="1">
      <alignment horizontal="center" vertical="center" wrapText="1"/>
    </xf>
    <xf numFmtId="0" fontId="7" fillId="6" borderId="13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3" xfId="2" applyFont="1" applyFill="1" applyBorder="1" applyAlignment="1" applyProtection="1">
      <alignment vertical="center" wrapText="1"/>
    </xf>
    <xf numFmtId="0" fontId="9" fillId="0" borderId="1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8" fillId="0" borderId="197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140" xfId="0" applyFont="1" applyBorder="1" applyAlignment="1">
      <alignment horizontal="center" vertical="center" textRotation="90" wrapText="1"/>
    </xf>
    <xf numFmtId="0" fontId="8" fillId="0" borderId="198" xfId="0" applyFont="1" applyBorder="1" applyAlignment="1">
      <alignment horizontal="center" vertical="center" textRotation="90" wrapText="1"/>
    </xf>
    <xf numFmtId="0" fontId="8" fillId="0" borderId="199" xfId="0" applyFont="1" applyBorder="1" applyAlignment="1">
      <alignment horizontal="center" vertical="center" textRotation="90" wrapText="1"/>
    </xf>
    <xf numFmtId="0" fontId="8" fillId="0" borderId="200" xfId="0" applyFont="1" applyBorder="1" applyAlignment="1">
      <alignment horizontal="center" vertical="center" textRotation="90" wrapText="1"/>
    </xf>
    <xf numFmtId="0" fontId="7" fillId="0" borderId="175" xfId="0" applyFont="1" applyBorder="1" applyAlignment="1">
      <alignment vertical="center" wrapText="1"/>
    </xf>
    <xf numFmtId="0" fontId="7" fillId="0" borderId="175" xfId="0" applyFont="1" applyBorder="1" applyAlignment="1">
      <alignment horizontal="center" vertical="center" wrapText="1"/>
    </xf>
    <xf numFmtId="0" fontId="7" fillId="0" borderId="175" xfId="1" applyFont="1" applyFill="1" applyBorder="1" applyAlignment="1" applyProtection="1">
      <alignment horizontal="center" vertical="center" wrapText="1"/>
    </xf>
    <xf numFmtId="0" fontId="7" fillId="0" borderId="178" xfId="1" applyFont="1" applyFill="1" applyBorder="1" applyAlignment="1" applyProtection="1">
      <alignment vertical="center" wrapText="1"/>
    </xf>
    <xf numFmtId="0" fontId="7" fillId="0" borderId="179" xfId="1" applyFont="1" applyFill="1" applyBorder="1" applyAlignment="1" applyProtection="1">
      <alignment vertical="center" wrapText="1"/>
    </xf>
    <xf numFmtId="0" fontId="7" fillId="0" borderId="206" xfId="1" applyFont="1" applyFill="1" applyBorder="1" applyAlignment="1" applyProtection="1">
      <alignment vertical="center" wrapText="1"/>
    </xf>
    <xf numFmtId="0" fontId="7" fillId="0" borderId="184" xfId="1" applyFont="1" applyFill="1" applyBorder="1" applyAlignment="1" applyProtection="1">
      <alignment vertical="center" wrapText="1"/>
    </xf>
    <xf numFmtId="0" fontId="7" fillId="0" borderId="209" xfId="2" applyFont="1" applyFill="1" applyBorder="1" applyAlignment="1" applyProtection="1">
      <alignment horizontal="left" vertical="center" wrapText="1"/>
    </xf>
    <xf numFmtId="0" fontId="9" fillId="0" borderId="210" xfId="0" applyFont="1" applyBorder="1" applyAlignment="1">
      <alignment horizontal="center" vertical="center" wrapText="1"/>
    </xf>
    <xf numFmtId="0" fontId="7" fillId="0" borderId="18" xfId="1" applyFont="1" applyFill="1" applyBorder="1" applyAlignment="1" applyProtection="1">
      <alignment vertical="center"/>
    </xf>
    <xf numFmtId="0" fontId="7" fillId="0" borderId="29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left" vertical="center" wrapText="1"/>
    </xf>
    <xf numFmtId="0" fontId="7" fillId="0" borderId="221" xfId="0" applyFont="1" applyBorder="1" applyAlignment="1">
      <alignment horizontal="center" vertical="center" wrapText="1"/>
    </xf>
    <xf numFmtId="0" fontId="7" fillId="0" borderId="222" xfId="0" applyFont="1" applyBorder="1" applyAlignment="1">
      <alignment horizontal="center" vertical="center" wrapText="1"/>
    </xf>
    <xf numFmtId="0" fontId="7" fillId="0" borderId="223" xfId="0" applyFont="1" applyBorder="1" applyAlignment="1">
      <alignment horizontal="center" vertical="center" wrapText="1"/>
    </xf>
    <xf numFmtId="0" fontId="7" fillId="0" borderId="218" xfId="1" applyFont="1" applyFill="1" applyBorder="1" applyAlignment="1" applyProtection="1">
      <alignment horizontal="center" vertical="center"/>
    </xf>
    <xf numFmtId="0" fontId="7" fillId="0" borderId="224" xfId="1" applyFont="1" applyFill="1" applyBorder="1" applyAlignment="1" applyProtection="1">
      <alignment horizontal="center" vertical="center"/>
    </xf>
    <xf numFmtId="0" fontId="7" fillId="0" borderId="225" xfId="1" applyFont="1" applyFill="1" applyBorder="1" applyAlignment="1" applyProtection="1">
      <alignment vertical="center"/>
    </xf>
    <xf numFmtId="0" fontId="7" fillId="0" borderId="226" xfId="2" applyFont="1" applyFill="1" applyBorder="1" applyAlignment="1" applyProtection="1">
      <alignment vertical="center" wrapText="1"/>
    </xf>
    <xf numFmtId="0" fontId="7" fillId="0" borderId="228" xfId="1" applyFont="1" applyFill="1" applyBorder="1" applyAlignment="1" applyProtection="1">
      <alignment horizontal="center" vertical="center"/>
    </xf>
    <xf numFmtId="0" fontId="7" fillId="0" borderId="229" xfId="1" applyFont="1" applyFill="1" applyBorder="1" applyAlignment="1" applyProtection="1">
      <alignment horizontal="center" vertical="center"/>
    </xf>
    <xf numFmtId="0" fontId="7" fillId="0" borderId="230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vertical="center" wrapText="1"/>
    </xf>
    <xf numFmtId="0" fontId="7" fillId="0" borderId="20" xfId="2" applyFont="1" applyFill="1" applyBorder="1" applyAlignment="1" applyProtection="1">
      <alignment horizontal="left" vertical="center" wrapText="1"/>
    </xf>
    <xf numFmtId="0" fontId="7" fillId="0" borderId="231" xfId="0" applyFont="1" applyBorder="1" applyAlignment="1">
      <alignment horizontal="center" vertical="center" wrapText="1"/>
    </xf>
    <xf numFmtId="0" fontId="7" fillId="0" borderId="232" xfId="0" applyFont="1" applyBorder="1" applyAlignment="1">
      <alignment horizontal="center" vertical="center" wrapText="1"/>
    </xf>
    <xf numFmtId="0" fontId="7" fillId="0" borderId="233" xfId="0" applyFont="1" applyBorder="1" applyAlignment="1">
      <alignment horizontal="center" vertical="center" wrapText="1"/>
    </xf>
    <xf numFmtId="0" fontId="7" fillId="0" borderId="234" xfId="1" applyFont="1" applyFill="1" applyBorder="1" applyAlignment="1" applyProtection="1">
      <alignment horizontal="center" vertical="center" wrapText="1"/>
    </xf>
    <xf numFmtId="0" fontId="7" fillId="0" borderId="235" xfId="1" applyFont="1" applyFill="1" applyBorder="1" applyAlignment="1" applyProtection="1">
      <alignment horizontal="center" vertical="center" wrapText="1"/>
    </xf>
    <xf numFmtId="0" fontId="7" fillId="0" borderId="236" xfId="1" applyFont="1" applyFill="1" applyBorder="1" applyAlignment="1" applyProtection="1">
      <alignment horizontal="center" vertical="center" wrapText="1"/>
    </xf>
    <xf numFmtId="0" fontId="7" fillId="0" borderId="234" xfId="0" applyFont="1" applyBorder="1" applyAlignment="1">
      <alignment horizontal="center" vertical="center" wrapText="1"/>
    </xf>
    <xf numFmtId="0" fontId="7" fillId="0" borderId="235" xfId="0" applyFont="1" applyBorder="1" applyAlignment="1">
      <alignment horizontal="center" vertical="center" wrapText="1"/>
    </xf>
    <xf numFmtId="0" fontId="7" fillId="0" borderId="236" xfId="0" applyFont="1" applyBorder="1" applyAlignment="1">
      <alignment horizontal="center" vertical="center" wrapText="1"/>
    </xf>
    <xf numFmtId="0" fontId="7" fillId="0" borderId="19" xfId="1" applyFont="1" applyFill="1" applyBorder="1" applyAlignment="1" applyProtection="1">
      <alignment vertical="center" wrapText="1"/>
    </xf>
    <xf numFmtId="0" fontId="7" fillId="0" borderId="238" xfId="1" applyFont="1" applyFill="1" applyBorder="1" applyAlignment="1" applyProtection="1">
      <alignment horizontal="center" vertical="center" wrapText="1"/>
    </xf>
    <xf numFmtId="0" fontId="7" fillId="0" borderId="30" xfId="1" applyFont="1" applyFill="1" applyBorder="1" applyAlignment="1" applyProtection="1">
      <alignment vertical="center" wrapText="1"/>
    </xf>
    <xf numFmtId="0" fontId="7" fillId="0" borderId="22" xfId="2" applyFont="1" applyFill="1" applyBorder="1" applyAlignment="1" applyProtection="1">
      <alignment horizontal="left" vertical="center" wrapText="1"/>
    </xf>
    <xf numFmtId="0" fontId="7" fillId="0" borderId="245" xfId="1" applyFont="1" applyFill="1" applyBorder="1" applyAlignment="1" applyProtection="1">
      <alignment horizontal="center" vertical="center" wrapText="1"/>
    </xf>
    <xf numFmtId="0" fontId="7" fillId="0" borderId="206" xfId="1" applyFont="1" applyFill="1" applyBorder="1" applyAlignment="1" applyProtection="1">
      <alignment horizontal="center" vertical="center" wrapText="1"/>
    </xf>
    <xf numFmtId="0" fontId="7" fillId="0" borderId="206" xfId="0" applyFont="1" applyBorder="1" applyAlignment="1">
      <alignment horizontal="center" vertical="center" wrapText="1"/>
    </xf>
    <xf numFmtId="0" fontId="7" fillId="0" borderId="206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/>
    </xf>
    <xf numFmtId="0" fontId="7" fillId="0" borderId="209" xfId="1" applyFont="1" applyFill="1" applyBorder="1" applyAlignment="1" applyProtection="1">
      <alignment horizontal="center" vertical="center" wrapText="1"/>
    </xf>
    <xf numFmtId="0" fontId="7" fillId="0" borderId="209" xfId="0" applyFont="1" applyBorder="1" applyAlignment="1">
      <alignment horizontal="center" vertical="center" wrapText="1"/>
    </xf>
    <xf numFmtId="0" fontId="7" fillId="0" borderId="20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244" xfId="0" applyFont="1" applyBorder="1" applyAlignment="1">
      <alignment horizontal="center" vertical="center" wrapText="1"/>
    </xf>
    <xf numFmtId="0" fontId="7" fillId="0" borderId="244" xfId="0" applyFont="1" applyBorder="1" applyAlignment="1">
      <alignment vertical="center" wrapText="1"/>
    </xf>
    <xf numFmtId="0" fontId="5" fillId="0" borderId="37" xfId="1" applyFont="1" applyFill="1" applyBorder="1" applyAlignment="1" applyProtection="1">
      <alignment vertical="center"/>
    </xf>
    <xf numFmtId="0" fontId="7" fillId="0" borderId="39" xfId="2" applyFont="1" applyFill="1" applyBorder="1" applyAlignment="1" applyProtection="1">
      <alignment vertical="center"/>
    </xf>
    <xf numFmtId="0" fontId="7" fillId="0" borderId="171" xfId="0" applyFont="1" applyBorder="1" applyAlignment="1">
      <alignment horizontal="center" vertical="center"/>
    </xf>
    <xf numFmtId="0" fontId="7" fillId="0" borderId="172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248" xfId="1" applyFont="1" applyFill="1" applyBorder="1" applyAlignment="1" applyProtection="1">
      <alignment vertical="center"/>
    </xf>
    <xf numFmtId="0" fontId="7" fillId="0" borderId="170" xfId="1" applyFont="1" applyFill="1" applyBorder="1" applyAlignment="1" applyProtection="1">
      <alignment vertical="center"/>
    </xf>
    <xf numFmtId="0" fontId="7" fillId="0" borderId="169" xfId="2" applyFont="1" applyFill="1" applyBorder="1" applyAlignment="1" applyProtection="1">
      <alignment vertical="center" wrapText="1"/>
    </xf>
    <xf numFmtId="0" fontId="7" fillId="0" borderId="249" xfId="1" applyFont="1" applyFill="1" applyBorder="1" applyAlignment="1" applyProtection="1">
      <alignment vertical="center"/>
    </xf>
    <xf numFmtId="0" fontId="7" fillId="0" borderId="39" xfId="2" applyFont="1" applyFill="1" applyBorder="1" applyAlignment="1" applyProtection="1">
      <alignment vertical="center" wrapText="1"/>
    </xf>
    <xf numFmtId="0" fontId="7" fillId="0" borderId="52" xfId="1" applyFont="1" applyFill="1" applyBorder="1" applyAlignment="1" applyProtection="1">
      <alignment vertical="center"/>
    </xf>
    <xf numFmtId="0" fontId="7" fillId="0" borderId="52" xfId="2" applyFont="1" applyFill="1" applyBorder="1" applyAlignment="1" applyProtection="1">
      <alignment vertical="center" wrapText="1"/>
    </xf>
    <xf numFmtId="0" fontId="7" fillId="0" borderId="250" xfId="1" applyFont="1" applyFill="1" applyBorder="1" applyAlignment="1" applyProtection="1">
      <alignment horizontal="center" vertical="center"/>
    </xf>
    <xf numFmtId="0" fontId="7" fillId="0" borderId="251" xfId="1" applyFont="1" applyFill="1" applyBorder="1" applyAlignment="1" applyProtection="1">
      <alignment horizontal="center" vertical="center"/>
    </xf>
    <xf numFmtId="0" fontId="7" fillId="0" borderId="252" xfId="1" applyFont="1" applyFill="1" applyBorder="1" applyAlignment="1" applyProtection="1">
      <alignment horizontal="center" vertical="center"/>
    </xf>
    <xf numFmtId="0" fontId="7" fillId="0" borderId="253" xfId="1" applyFont="1" applyFill="1" applyBorder="1" applyAlignment="1" applyProtection="1">
      <alignment vertical="center"/>
    </xf>
    <xf numFmtId="0" fontId="7" fillId="0" borderId="254" xfId="1" applyFont="1" applyFill="1" applyBorder="1" applyAlignment="1" applyProtection="1">
      <alignment horizontal="center" vertical="center"/>
    </xf>
    <xf numFmtId="0" fontId="7" fillId="0" borderId="159" xfId="1" applyFont="1" applyFill="1" applyBorder="1" applyAlignment="1" applyProtection="1">
      <alignment horizontal="center" vertical="center"/>
    </xf>
    <xf numFmtId="0" fontId="7" fillId="0" borderId="169" xfId="1" applyFont="1" applyFill="1" applyBorder="1" applyAlignment="1" applyProtection="1">
      <alignment vertical="center" wrapText="1"/>
    </xf>
    <xf numFmtId="0" fontId="7" fillId="0" borderId="170" xfId="1" applyFont="1" applyFill="1" applyBorder="1" applyAlignment="1" applyProtection="1">
      <alignment horizontal="center" vertical="center"/>
    </xf>
    <xf numFmtId="0" fontId="7" fillId="0" borderId="226" xfId="1" applyFont="1" applyFill="1" applyBorder="1" applyAlignment="1" applyProtection="1">
      <alignment horizontal="center" vertical="center"/>
    </xf>
    <xf numFmtId="0" fontId="7" fillId="0" borderId="256" xfId="1" applyFont="1" applyFill="1" applyBorder="1" applyAlignment="1" applyProtection="1">
      <alignment horizontal="center" vertical="center"/>
    </xf>
    <xf numFmtId="0" fontId="7" fillId="0" borderId="257" xfId="1" applyFont="1" applyFill="1" applyBorder="1" applyAlignment="1" applyProtection="1">
      <alignment horizontal="center" vertical="center"/>
    </xf>
    <xf numFmtId="0" fontId="7" fillId="0" borderId="259" xfId="0" applyFont="1" applyBorder="1" applyAlignment="1">
      <alignment horizontal="center" vertical="center"/>
    </xf>
    <xf numFmtId="0" fontId="7" fillId="0" borderId="260" xfId="1" applyFont="1" applyFill="1" applyBorder="1" applyAlignment="1" applyProtection="1">
      <alignment horizontal="center" vertical="center"/>
    </xf>
    <xf numFmtId="0" fontId="4" fillId="0" borderId="182" xfId="0" applyFont="1" applyBorder="1" applyAlignment="1">
      <alignment horizontal="center" vertical="center" wrapText="1"/>
    </xf>
    <xf numFmtId="0" fontId="7" fillId="0" borderId="261" xfId="1" applyFont="1" applyFill="1" applyBorder="1" applyAlignment="1" applyProtection="1">
      <alignment vertical="center"/>
    </xf>
    <xf numFmtId="0" fontId="7" fillId="0" borderId="262" xfId="1" applyFont="1" applyFill="1" applyBorder="1" applyAlignment="1" applyProtection="1">
      <alignment horizontal="center" vertical="center"/>
    </xf>
    <xf numFmtId="0" fontId="7" fillId="0" borderId="263" xfId="1" applyFont="1" applyFill="1" applyBorder="1" applyAlignment="1" applyProtection="1">
      <alignment horizontal="center" vertical="center"/>
    </xf>
    <xf numFmtId="0" fontId="7" fillId="0" borderId="264" xfId="1" applyFont="1" applyFill="1" applyBorder="1" applyAlignment="1" applyProtection="1">
      <alignment horizontal="center" vertical="center"/>
    </xf>
    <xf numFmtId="0" fontId="6" fillId="0" borderId="0" xfId="3" applyFont="1"/>
    <xf numFmtId="0" fontId="7" fillId="0" borderId="265" xfId="1" applyFont="1" applyFill="1" applyBorder="1" applyAlignment="1" applyProtection="1">
      <alignment horizontal="center" vertical="center"/>
    </xf>
    <xf numFmtId="0" fontId="7" fillId="0" borderId="81" xfId="1" applyFont="1" applyFill="1" applyBorder="1" applyAlignment="1" applyProtection="1">
      <alignment horizontal="center" vertical="center" wrapText="1"/>
    </xf>
    <xf numFmtId="0" fontId="7" fillId="4" borderId="53" xfId="1" applyFont="1" applyFill="1" applyBorder="1" applyAlignment="1" applyProtection="1">
      <alignment vertical="center" wrapText="1"/>
    </xf>
    <xf numFmtId="0" fontId="7" fillId="4" borderId="38" xfId="1" applyFont="1" applyFill="1" applyBorder="1" applyAlignment="1" applyProtection="1">
      <alignment vertical="center" wrapText="1"/>
    </xf>
    <xf numFmtId="0" fontId="7" fillId="4" borderId="58" xfId="1" applyFont="1" applyFill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7" fillId="0" borderId="266" xfId="1" applyFont="1" applyFill="1" applyBorder="1" applyAlignment="1" applyProtection="1">
      <alignment vertical="center"/>
    </xf>
    <xf numFmtId="0" fontId="7" fillId="0" borderId="268" xfId="2" applyFont="1" applyFill="1" applyBorder="1" applyAlignment="1" applyProtection="1">
      <alignment vertical="center" wrapText="1"/>
    </xf>
    <xf numFmtId="0" fontId="7" fillId="0" borderId="273" xfId="1" applyFont="1" applyFill="1" applyBorder="1" applyAlignment="1" applyProtection="1">
      <alignment horizontal="center" vertical="center"/>
    </xf>
    <xf numFmtId="0" fontId="7" fillId="0" borderId="274" xfId="1" applyFont="1" applyFill="1" applyBorder="1" applyAlignment="1" applyProtection="1">
      <alignment horizontal="center" vertical="center"/>
    </xf>
    <xf numFmtId="0" fontId="7" fillId="0" borderId="275" xfId="1" applyFont="1" applyFill="1" applyBorder="1" applyAlignment="1" applyProtection="1">
      <alignment horizontal="center" vertical="center"/>
    </xf>
    <xf numFmtId="0" fontId="7" fillId="0" borderId="283" xfId="1" applyFont="1" applyFill="1" applyBorder="1" applyAlignment="1" applyProtection="1">
      <alignment vertical="center"/>
    </xf>
    <xf numFmtId="0" fontId="7" fillId="0" borderId="284" xfId="1" applyFont="1" applyFill="1" applyBorder="1" applyAlignment="1" applyProtection="1">
      <alignment vertical="center"/>
    </xf>
    <xf numFmtId="0" fontId="7" fillId="0" borderId="284" xfId="2" applyFont="1" applyFill="1" applyBorder="1" applyAlignment="1" applyProtection="1">
      <alignment vertical="center"/>
    </xf>
    <xf numFmtId="0" fontId="7" fillId="0" borderId="285" xfId="1" applyFont="1" applyFill="1" applyBorder="1" applyAlignment="1" applyProtection="1">
      <alignment vertical="center"/>
    </xf>
    <xf numFmtId="0" fontId="7" fillId="4" borderId="52" xfId="1" applyFont="1" applyFill="1" applyBorder="1" applyAlignment="1" applyProtection="1">
      <alignment vertical="center" wrapText="1"/>
    </xf>
    <xf numFmtId="0" fontId="9" fillId="0" borderId="38" xfId="1" applyFont="1" applyFill="1" applyBorder="1" applyAlignment="1" applyProtection="1">
      <alignment vertical="center"/>
    </xf>
    <xf numFmtId="0" fontId="9" fillId="0" borderId="38" xfId="2" applyFont="1" applyFill="1" applyBorder="1" applyAlignment="1" applyProtection="1">
      <alignment vertical="center"/>
    </xf>
    <xf numFmtId="0" fontId="9" fillId="0" borderId="68" xfId="1" applyFont="1" applyFill="1" applyBorder="1" applyAlignment="1" applyProtection="1">
      <alignment horizontal="center" vertical="center"/>
    </xf>
    <xf numFmtId="0" fontId="9" fillId="0" borderId="1" xfId="1" applyFont="1" applyFill="1" applyAlignment="1" applyProtection="1">
      <alignment horizontal="center" vertical="center"/>
    </xf>
    <xf numFmtId="0" fontId="9" fillId="0" borderId="64" xfId="1" applyFont="1" applyFill="1" applyBorder="1" applyAlignment="1" applyProtection="1">
      <alignment horizontal="center" vertical="center"/>
    </xf>
    <xf numFmtId="0" fontId="9" fillId="0" borderId="38" xfId="2" applyFont="1" applyFill="1" applyBorder="1" applyAlignment="1" applyProtection="1">
      <alignment vertical="center" wrapText="1"/>
    </xf>
    <xf numFmtId="0" fontId="9" fillId="0" borderId="67" xfId="1" applyFont="1" applyFill="1" applyBorder="1" applyAlignment="1" applyProtection="1">
      <alignment horizontal="center" vertical="center"/>
    </xf>
    <xf numFmtId="0" fontId="9" fillId="0" borderId="55" xfId="1" applyFont="1" applyFill="1" applyBorder="1" applyAlignment="1" applyProtection="1">
      <alignment horizontal="center" vertical="center"/>
    </xf>
    <xf numFmtId="0" fontId="9" fillId="0" borderId="63" xfId="1" applyFont="1" applyFill="1" applyBorder="1" applyAlignment="1" applyProtection="1">
      <alignment horizontal="center" vertical="center"/>
    </xf>
    <xf numFmtId="0" fontId="9" fillId="0" borderId="288" xfId="1" applyFont="1" applyFill="1" applyBorder="1" applyAlignment="1" applyProtection="1">
      <alignment horizontal="center" vertical="center"/>
    </xf>
    <xf numFmtId="0" fontId="9" fillId="0" borderId="289" xfId="1" applyFont="1" applyFill="1" applyBorder="1" applyAlignment="1" applyProtection="1">
      <alignment horizontal="center" vertical="center"/>
    </xf>
    <xf numFmtId="0" fontId="9" fillId="0" borderId="290" xfId="1" applyFont="1" applyFill="1" applyBorder="1" applyAlignment="1" applyProtection="1">
      <alignment horizontal="center" vertical="center"/>
    </xf>
    <xf numFmtId="0" fontId="7" fillId="0" borderId="66" xfId="2" applyFont="1" applyFill="1" applyBorder="1" applyAlignment="1" applyProtection="1">
      <alignment vertical="center" wrapText="1"/>
    </xf>
    <xf numFmtId="0" fontId="9" fillId="0" borderId="286" xfId="1" applyFont="1" applyFill="1" applyBorder="1" applyAlignment="1" applyProtection="1">
      <alignment vertical="center"/>
    </xf>
    <xf numFmtId="0" fontId="9" fillId="0" borderId="183" xfId="1" applyFont="1" applyFill="1" applyBorder="1" applyAlignment="1" applyProtection="1">
      <alignment vertical="center"/>
    </xf>
    <xf numFmtId="0" fontId="9" fillId="0" borderId="276" xfId="1" applyFont="1" applyFill="1" applyBorder="1" applyAlignment="1" applyProtection="1">
      <alignment vertical="center"/>
    </xf>
    <xf numFmtId="0" fontId="9" fillId="0" borderId="41" xfId="2" applyFont="1" applyFill="1" applyBorder="1" applyAlignment="1" applyProtection="1">
      <alignment vertical="center" wrapText="1"/>
    </xf>
    <xf numFmtId="0" fontId="9" fillId="0" borderId="17" xfId="1" applyFont="1" applyFill="1" applyBorder="1" applyAlignment="1" applyProtection="1">
      <alignment vertical="center"/>
    </xf>
    <xf numFmtId="0" fontId="9" fillId="0" borderId="112" xfId="1" applyFont="1" applyFill="1" applyBorder="1" applyAlignment="1" applyProtection="1">
      <alignment vertical="center"/>
    </xf>
    <xf numFmtId="0" fontId="9" fillId="0" borderId="53" xfId="1" applyFont="1" applyFill="1" applyBorder="1" applyAlignment="1" applyProtection="1">
      <alignment vertical="center"/>
    </xf>
    <xf numFmtId="0" fontId="9" fillId="0" borderId="278" xfId="2" applyFont="1" applyFill="1" applyBorder="1" applyAlignment="1" applyProtection="1">
      <alignment vertical="center"/>
    </xf>
    <xf numFmtId="0" fontId="9" fillId="0" borderId="280" xfId="1" applyFont="1" applyFill="1" applyBorder="1" applyAlignment="1" applyProtection="1">
      <alignment horizontal="center" vertical="center"/>
    </xf>
    <xf numFmtId="0" fontId="9" fillId="0" borderId="278" xfId="1" applyFont="1" applyFill="1" applyBorder="1" applyAlignment="1" applyProtection="1">
      <alignment vertical="center"/>
    </xf>
    <xf numFmtId="0" fontId="9" fillId="0" borderId="37" xfId="1" applyFont="1" applyFill="1" applyBorder="1" applyAlignment="1" applyProtection="1">
      <alignment vertical="center"/>
    </xf>
    <xf numFmtId="0" fontId="9" fillId="0" borderId="37" xfId="2" applyFont="1" applyFill="1" applyBorder="1" applyAlignment="1" applyProtection="1">
      <alignment vertical="center"/>
    </xf>
    <xf numFmtId="0" fontId="9" fillId="0" borderId="278" xfId="1" applyFont="1" applyFill="1" applyBorder="1" applyAlignment="1" applyProtection="1">
      <alignment vertical="center" wrapText="1"/>
    </xf>
    <xf numFmtId="0" fontId="9" fillId="0" borderId="279" xfId="1" applyFont="1" applyFill="1" applyBorder="1" applyAlignment="1" applyProtection="1">
      <alignment horizontal="center" vertical="center"/>
    </xf>
    <xf numFmtId="0" fontId="9" fillId="0" borderId="281" xfId="1" applyFont="1" applyFill="1" applyBorder="1" applyAlignment="1" applyProtection="1">
      <alignment horizontal="center" vertical="center"/>
    </xf>
    <xf numFmtId="0" fontId="9" fillId="0" borderId="277" xfId="1" applyFont="1" applyFill="1" applyBorder="1" applyAlignment="1" applyProtection="1">
      <alignment vertical="center"/>
    </xf>
    <xf numFmtId="0" fontId="9" fillId="0" borderId="287" xfId="1" applyFont="1" applyFill="1" applyBorder="1" applyAlignment="1" applyProtection="1">
      <alignment vertical="center"/>
    </xf>
    <xf numFmtId="0" fontId="9" fillId="0" borderId="109" xfId="1" applyFont="1" applyFill="1" applyBorder="1" applyAlignment="1" applyProtection="1">
      <alignment vertical="center"/>
    </xf>
    <xf numFmtId="0" fontId="9" fillId="0" borderId="116" xfId="1" applyFont="1" applyFill="1" applyBorder="1" applyAlignment="1" applyProtection="1">
      <alignment vertical="center"/>
    </xf>
    <xf numFmtId="0" fontId="9" fillId="0" borderId="293" xfId="1" applyFont="1" applyFill="1" applyBorder="1" applyAlignment="1" applyProtection="1">
      <alignment vertical="center"/>
    </xf>
    <xf numFmtId="0" fontId="9" fillId="0" borderId="196" xfId="1" applyFont="1" applyFill="1" applyBorder="1" applyAlignment="1" applyProtection="1">
      <alignment vertical="center"/>
    </xf>
    <xf numFmtId="0" fontId="9" fillId="0" borderId="294" xfId="1" applyFont="1" applyFill="1" applyBorder="1" applyAlignment="1" applyProtection="1">
      <alignment vertical="center"/>
    </xf>
    <xf numFmtId="0" fontId="9" fillId="0" borderId="225" xfId="1" applyFont="1" applyFill="1" applyBorder="1" applyAlignment="1" applyProtection="1">
      <alignment vertical="center"/>
    </xf>
    <xf numFmtId="0" fontId="9" fillId="0" borderId="261" xfId="1" applyFont="1" applyFill="1" applyBorder="1" applyAlignment="1" applyProtection="1">
      <alignment vertical="center"/>
    </xf>
    <xf numFmtId="0" fontId="9" fillId="0" borderId="106" xfId="1" applyFont="1" applyFill="1" applyBorder="1" applyAlignment="1" applyProtection="1">
      <alignment vertical="center"/>
    </xf>
    <xf numFmtId="0" fontId="7" fillId="0" borderId="50" xfId="2" applyFont="1" applyFill="1" applyBorder="1" applyAlignment="1" applyProtection="1">
      <alignment vertical="center" wrapText="1"/>
    </xf>
    <xf numFmtId="0" fontId="9" fillId="0" borderId="278" xfId="2" applyFont="1" applyFill="1" applyBorder="1" applyAlignment="1" applyProtection="1">
      <alignment vertical="center" wrapText="1"/>
    </xf>
    <xf numFmtId="0" fontId="9" fillId="0" borderId="287" xfId="2" applyFont="1" applyFill="1" applyBorder="1" applyAlignment="1" applyProtection="1">
      <alignment vertical="center" wrapText="1"/>
    </xf>
    <xf numFmtId="0" fontId="13" fillId="0" borderId="0" xfId="0" applyFont="1"/>
    <xf numFmtId="0" fontId="9" fillId="0" borderId="303" xfId="1" applyFont="1" applyFill="1" applyBorder="1" applyAlignment="1" applyProtection="1">
      <alignment vertical="center" wrapText="1"/>
    </xf>
    <xf numFmtId="0" fontId="9" fillId="0" borderId="183" xfId="1" applyFont="1" applyFill="1" applyBorder="1" applyAlignment="1" applyProtection="1">
      <alignment vertical="center" wrapText="1"/>
    </xf>
    <xf numFmtId="0" fontId="9" fillId="0" borderId="296" xfId="2" applyFont="1" applyFill="1" applyBorder="1" applyAlignment="1" applyProtection="1">
      <alignment horizontal="left" vertical="center" wrapText="1"/>
    </xf>
    <xf numFmtId="0" fontId="9" fillId="0" borderId="303" xfId="0" applyFont="1" applyBorder="1" applyAlignment="1">
      <alignment horizontal="center" vertical="center" wrapText="1"/>
    </xf>
    <xf numFmtId="0" fontId="9" fillId="0" borderId="301" xfId="0" applyFont="1" applyBorder="1" applyAlignment="1">
      <alignment horizontal="center" vertical="center" wrapText="1"/>
    </xf>
    <xf numFmtId="0" fontId="9" fillId="0" borderId="296" xfId="0" applyFont="1" applyBorder="1" applyAlignment="1">
      <alignment horizontal="center" vertical="center" wrapText="1"/>
    </xf>
    <xf numFmtId="0" fontId="9" fillId="0" borderId="303" xfId="0" applyFont="1" applyBorder="1" applyAlignment="1">
      <alignment vertical="center" wrapText="1"/>
    </xf>
    <xf numFmtId="0" fontId="9" fillId="0" borderId="301" xfId="0" applyFont="1" applyBorder="1" applyAlignment="1">
      <alignment vertical="center" wrapText="1"/>
    </xf>
    <xf numFmtId="0" fontId="9" fillId="0" borderId="296" xfId="0" applyFont="1" applyBorder="1" applyAlignment="1">
      <alignment vertical="center" wrapText="1"/>
    </xf>
    <xf numFmtId="0" fontId="9" fillId="0" borderId="299" xfId="1" applyFont="1" applyFill="1" applyBorder="1" applyAlignment="1" applyProtection="1">
      <alignment vertical="center" wrapText="1"/>
    </xf>
    <xf numFmtId="0" fontId="9" fillId="0" borderId="58" xfId="1" applyFont="1" applyFill="1" applyBorder="1" applyAlignment="1" applyProtection="1">
      <alignment vertical="center"/>
    </xf>
    <xf numFmtId="0" fontId="9" fillId="0" borderId="58" xfId="2" applyFont="1" applyFill="1" applyBorder="1" applyAlignment="1" applyProtection="1">
      <alignment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152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vertical="center"/>
    </xf>
    <xf numFmtId="0" fontId="9" fillId="0" borderId="288" xfId="0" applyFont="1" applyBorder="1" applyAlignment="1">
      <alignment horizontal="center" vertical="center"/>
    </xf>
    <xf numFmtId="0" fontId="9" fillId="0" borderId="289" xfId="0" applyFont="1" applyBorder="1" applyAlignment="1">
      <alignment horizontal="center" vertical="center"/>
    </xf>
    <xf numFmtId="0" fontId="9" fillId="0" borderId="290" xfId="0" applyFont="1" applyBorder="1" applyAlignment="1">
      <alignment horizontal="center" vertical="center"/>
    </xf>
    <xf numFmtId="0" fontId="9" fillId="0" borderId="311" xfId="0" applyFont="1" applyBorder="1" applyAlignment="1">
      <alignment horizontal="center" vertical="center"/>
    </xf>
    <xf numFmtId="0" fontId="9" fillId="0" borderId="302" xfId="1" applyFont="1" applyFill="1" applyBorder="1" applyAlignment="1" applyProtection="1">
      <alignment vertical="center"/>
    </xf>
    <xf numFmtId="0" fontId="9" fillId="0" borderId="157" xfId="1" applyFont="1" applyFill="1" applyBorder="1" applyAlignment="1" applyProtection="1">
      <alignment vertical="center"/>
    </xf>
    <xf numFmtId="0" fontId="9" fillId="0" borderId="72" xfId="1" applyFont="1" applyFill="1" applyBorder="1" applyAlignment="1" applyProtection="1">
      <alignment vertical="center"/>
    </xf>
    <xf numFmtId="0" fontId="9" fillId="0" borderId="53" xfId="2" applyFont="1" applyFill="1" applyBorder="1" applyAlignment="1" applyProtection="1">
      <alignment vertical="center" wrapText="1"/>
    </xf>
    <xf numFmtId="0" fontId="9" fillId="0" borderId="82" xfId="1" applyFont="1" applyFill="1" applyBorder="1" applyAlignment="1" applyProtection="1">
      <alignment vertical="center"/>
    </xf>
    <xf numFmtId="0" fontId="4" fillId="0" borderId="109" xfId="1" applyFont="1" applyFill="1" applyBorder="1" applyAlignment="1" applyProtection="1">
      <alignment vertical="center"/>
    </xf>
    <xf numFmtId="0" fontId="4" fillId="0" borderId="112" xfId="1" applyFont="1" applyFill="1" applyBorder="1" applyAlignment="1" applyProtection="1">
      <alignment vertical="center"/>
    </xf>
    <xf numFmtId="0" fontId="4" fillId="0" borderId="37" xfId="1" applyFont="1" applyFill="1" applyBorder="1" applyAlignment="1" applyProtection="1">
      <alignment vertical="center"/>
    </xf>
    <xf numFmtId="0" fontId="9" fillId="0" borderId="7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4" fillId="0" borderId="108" xfId="1" applyFont="1" applyFill="1" applyBorder="1" applyAlignment="1" applyProtection="1">
      <alignment vertical="center"/>
    </xf>
    <xf numFmtId="0" fontId="4" fillId="0" borderId="38" xfId="1" applyFont="1" applyFill="1" applyBorder="1" applyAlignment="1" applyProtection="1">
      <alignment vertical="center"/>
    </xf>
    <xf numFmtId="0" fontId="7" fillId="0" borderId="101" xfId="1" applyFont="1" applyFill="1" applyBorder="1" applyAlignment="1" applyProtection="1">
      <alignment vertical="center" wrapText="1"/>
    </xf>
    <xf numFmtId="0" fontId="5" fillId="0" borderId="71" xfId="1" applyFont="1" applyFill="1" applyBorder="1" applyAlignment="1" applyProtection="1">
      <alignment vertical="center" wrapText="1"/>
    </xf>
    <xf numFmtId="0" fontId="4" fillId="0" borderId="15" xfId="1" applyFont="1" applyFill="1" applyBorder="1" applyAlignment="1" applyProtection="1">
      <alignment vertical="center" wrapText="1"/>
    </xf>
    <xf numFmtId="0" fontId="9" fillId="0" borderId="15" xfId="2" applyFont="1" applyFill="1" applyBorder="1" applyAlignment="1" applyProtection="1">
      <alignment vertical="center" wrapText="1"/>
    </xf>
    <xf numFmtId="0" fontId="9" fillId="0" borderId="16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1" xfId="1" applyFont="1" applyFill="1" applyAlignment="1" applyProtection="1">
      <alignment horizontal="center" vertical="center" wrapText="1"/>
    </xf>
    <xf numFmtId="0" fontId="9" fillId="0" borderId="64" xfId="1" applyFont="1" applyFill="1" applyBorder="1" applyAlignment="1" applyProtection="1">
      <alignment horizontal="center" vertical="center" wrapText="1"/>
    </xf>
    <xf numFmtId="0" fontId="9" fillId="0" borderId="68" xfId="1" applyFont="1" applyFill="1" applyBorder="1" applyAlignment="1" applyProtection="1">
      <alignment horizontal="center" vertical="center" wrapText="1"/>
    </xf>
    <xf numFmtId="0" fontId="9" fillId="0" borderId="152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vertical="center" wrapText="1"/>
    </xf>
    <xf numFmtId="0" fontId="9" fillId="5" borderId="278" xfId="1" applyFont="1" applyFill="1" applyBorder="1" applyAlignment="1" applyProtection="1">
      <alignment vertical="center"/>
    </xf>
    <xf numFmtId="0" fontId="9" fillId="5" borderId="278" xfId="1" applyFont="1" applyFill="1" applyBorder="1" applyAlignment="1" applyProtection="1">
      <alignment vertical="center" wrapText="1"/>
    </xf>
    <xf numFmtId="0" fontId="9" fillId="5" borderId="278" xfId="2" applyFont="1" applyFill="1" applyBorder="1" applyAlignment="1" applyProtection="1">
      <alignment vertical="center"/>
    </xf>
    <xf numFmtId="0" fontId="9" fillId="5" borderId="279" xfId="1" applyFont="1" applyFill="1" applyBorder="1" applyAlignment="1" applyProtection="1">
      <alignment horizontal="center" vertical="center"/>
    </xf>
    <xf numFmtId="0" fontId="9" fillId="5" borderId="280" xfId="1" applyFont="1" applyFill="1" applyBorder="1" applyAlignment="1" applyProtection="1">
      <alignment horizontal="center" vertical="center"/>
    </xf>
    <xf numFmtId="0" fontId="9" fillId="5" borderId="281" xfId="1" applyFont="1" applyFill="1" applyBorder="1" applyAlignment="1" applyProtection="1">
      <alignment horizontal="center" vertical="center"/>
    </xf>
    <xf numFmtId="0" fontId="9" fillId="5" borderId="278" xfId="2" applyFont="1" applyFill="1" applyBorder="1" applyProtection="1"/>
    <xf numFmtId="0" fontId="6" fillId="0" borderId="13" xfId="1" applyFont="1" applyFill="1" applyBorder="1" applyAlignment="1" applyProtection="1">
      <alignment vertical="center" wrapText="1"/>
    </xf>
    <xf numFmtId="0" fontId="6" fillId="0" borderId="184" xfId="1" applyFont="1" applyFill="1" applyBorder="1" applyAlignment="1" applyProtection="1">
      <alignment vertical="center" wrapText="1"/>
    </xf>
    <xf numFmtId="0" fontId="6" fillId="0" borderId="18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vertical="center" wrapText="1"/>
    </xf>
    <xf numFmtId="0" fontId="8" fillId="0" borderId="183" xfId="1" applyFont="1" applyFill="1" applyBorder="1" applyAlignment="1" applyProtection="1">
      <alignment vertical="center" wrapText="1"/>
    </xf>
    <xf numFmtId="0" fontId="6" fillId="0" borderId="53" xfId="1" applyFont="1" applyFill="1" applyBorder="1" applyAlignment="1" applyProtection="1">
      <alignment vertical="center" wrapText="1"/>
    </xf>
    <xf numFmtId="0" fontId="6" fillId="0" borderId="38" xfId="1" applyFont="1" applyFill="1" applyBorder="1" applyAlignment="1" applyProtection="1">
      <alignment vertical="center" wrapText="1"/>
    </xf>
    <xf numFmtId="0" fontId="6" fillId="0" borderId="169" xfId="1" applyFont="1" applyFill="1" applyBorder="1" applyAlignment="1" applyProtection="1">
      <alignment vertical="center" wrapText="1"/>
    </xf>
    <xf numFmtId="0" fontId="6" fillId="0" borderId="51" xfId="1" applyFont="1" applyFill="1" applyBorder="1" applyAlignment="1" applyProtection="1">
      <alignment vertical="center" wrapText="1"/>
    </xf>
    <xf numFmtId="0" fontId="8" fillId="0" borderId="53" xfId="1" applyFont="1" applyFill="1" applyBorder="1" applyAlignment="1" applyProtection="1">
      <alignment vertical="center" wrapText="1"/>
    </xf>
    <xf numFmtId="0" fontId="8" fillId="0" borderId="278" xfId="1" applyFont="1" applyFill="1" applyBorder="1" applyAlignment="1" applyProtection="1">
      <alignment vertical="center" wrapText="1"/>
    </xf>
    <xf numFmtId="0" fontId="6" fillId="0" borderId="37" xfId="1" applyFont="1" applyFill="1" applyBorder="1" applyAlignment="1" applyProtection="1">
      <alignment vertical="center" wrapText="1"/>
    </xf>
    <xf numFmtId="0" fontId="6" fillId="0" borderId="58" xfId="1" applyFont="1" applyFill="1" applyBorder="1" applyAlignment="1" applyProtection="1">
      <alignment vertical="center" wrapText="1"/>
    </xf>
    <xf numFmtId="0" fontId="8" fillId="0" borderId="287" xfId="1" applyFont="1" applyFill="1" applyBorder="1" applyAlignment="1" applyProtection="1">
      <alignment vertical="center" wrapText="1"/>
    </xf>
    <xf numFmtId="0" fontId="6" fillId="0" borderId="39" xfId="1" applyFont="1" applyFill="1" applyBorder="1" applyAlignment="1" applyProtection="1">
      <alignment vertical="center" wrapText="1"/>
    </xf>
    <xf numFmtId="0" fontId="8" fillId="0" borderId="37" xfId="1" applyFont="1" applyFill="1" applyBorder="1" applyAlignment="1" applyProtection="1">
      <alignment vertical="center" wrapText="1"/>
    </xf>
    <xf numFmtId="0" fontId="6" fillId="0" borderId="267" xfId="1" applyFont="1" applyFill="1" applyBorder="1" applyAlignment="1" applyProtection="1">
      <alignment vertical="center" wrapText="1"/>
    </xf>
    <xf numFmtId="0" fontId="6" fillId="0" borderId="53" xfId="1" applyFont="1" applyFill="1" applyBorder="1" applyAlignment="1" applyProtection="1">
      <alignment vertical="center"/>
    </xf>
    <xf numFmtId="0" fontId="6" fillId="0" borderId="169" xfId="1" applyFont="1" applyFill="1" applyBorder="1" applyAlignment="1" applyProtection="1">
      <alignment vertical="center"/>
    </xf>
    <xf numFmtId="0" fontId="6" fillId="0" borderId="37" xfId="1" applyFont="1" applyFill="1" applyBorder="1" applyAlignment="1" applyProtection="1">
      <alignment vertical="center"/>
    </xf>
    <xf numFmtId="0" fontId="8" fillId="0" borderId="37" xfId="1" applyFont="1" applyFill="1" applyBorder="1" applyAlignment="1" applyProtection="1">
      <alignment vertical="center"/>
    </xf>
    <xf numFmtId="0" fontId="8" fillId="0" borderId="53" xfId="1" applyFont="1" applyFill="1" applyBorder="1" applyAlignment="1" applyProtection="1">
      <alignment vertical="center"/>
    </xf>
    <xf numFmtId="0" fontId="6" fillId="0" borderId="58" xfId="1" applyFont="1" applyFill="1" applyBorder="1" applyAlignment="1" applyProtection="1">
      <alignment vertical="center"/>
    </xf>
    <xf numFmtId="0" fontId="8" fillId="0" borderId="287" xfId="1" applyFont="1" applyFill="1" applyBorder="1" applyAlignment="1" applyProtection="1">
      <alignment vertical="center"/>
    </xf>
    <xf numFmtId="0" fontId="6" fillId="0" borderId="40" xfId="1" applyFont="1" applyFill="1" applyBorder="1" applyAlignment="1" applyProtection="1">
      <alignment vertical="center"/>
    </xf>
    <xf numFmtId="0" fontId="6" fillId="0" borderId="39" xfId="1" applyFont="1" applyFill="1" applyBorder="1" applyAlignment="1" applyProtection="1">
      <alignment vertical="center"/>
    </xf>
    <xf numFmtId="0" fontId="6" fillId="0" borderId="196" xfId="1" applyFont="1" applyFill="1" applyBorder="1" applyAlignment="1" applyProtection="1">
      <alignment vertical="center"/>
    </xf>
    <xf numFmtId="0" fontId="6" fillId="0" borderId="194" xfId="1" applyFont="1" applyFill="1" applyBorder="1" applyAlignment="1" applyProtection="1">
      <alignment vertical="center"/>
    </xf>
    <xf numFmtId="0" fontId="5" fillId="7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0" fillId="6" borderId="0" xfId="0" applyFill="1"/>
    <xf numFmtId="0" fontId="0" fillId="7" borderId="0" xfId="0" applyFill="1"/>
    <xf numFmtId="0" fontId="8" fillId="0" borderId="312" xfId="0" applyFont="1" applyBorder="1" applyAlignment="1">
      <alignment horizontal="center" vertical="center" textRotation="90" wrapText="1"/>
    </xf>
    <xf numFmtId="0" fontId="7" fillId="6" borderId="10" xfId="0" applyFont="1" applyFill="1" applyBorder="1" applyAlignment="1">
      <alignment horizontal="center" vertical="center" wrapText="1"/>
    </xf>
    <xf numFmtId="0" fontId="8" fillId="0" borderId="291" xfId="2" applyFont="1" applyFill="1" applyBorder="1" applyAlignment="1" applyProtection="1">
      <alignment vertical="center" wrapText="1"/>
    </xf>
    <xf numFmtId="0" fontId="7" fillId="9" borderId="179" xfId="1" applyFont="1" applyFill="1" applyBorder="1" applyAlignment="1" applyProtection="1">
      <alignment vertical="center" wrapText="1"/>
    </xf>
    <xf numFmtId="0" fontId="7" fillId="9" borderId="209" xfId="2" applyFont="1" applyFill="1" applyBorder="1" applyAlignment="1" applyProtection="1">
      <alignment horizontal="left" vertical="center" wrapText="1"/>
    </xf>
    <xf numFmtId="0" fontId="7" fillId="9" borderId="206" xfId="1" applyFont="1" applyFill="1" applyBorder="1" applyAlignment="1" applyProtection="1">
      <alignment horizontal="center" vertical="center" wrapText="1"/>
    </xf>
    <xf numFmtId="0" fontId="7" fillId="9" borderId="175" xfId="1" applyFont="1" applyFill="1" applyBorder="1" applyAlignment="1" applyProtection="1">
      <alignment horizontal="center" vertical="center" wrapText="1"/>
    </xf>
    <xf numFmtId="0" fontId="7" fillId="9" borderId="209" xfId="1" applyFont="1" applyFill="1" applyBorder="1" applyAlignment="1" applyProtection="1">
      <alignment horizontal="center" vertical="center" wrapText="1"/>
    </xf>
    <xf numFmtId="0" fontId="7" fillId="9" borderId="234" xfId="0" applyFont="1" applyFill="1" applyBorder="1" applyAlignment="1">
      <alignment horizontal="center" vertical="center" wrapText="1"/>
    </xf>
    <xf numFmtId="0" fontId="7" fillId="9" borderId="235" xfId="0" applyFont="1" applyFill="1" applyBorder="1" applyAlignment="1">
      <alignment horizontal="center" vertical="center" wrapText="1"/>
    </xf>
    <xf numFmtId="0" fontId="7" fillId="9" borderId="236" xfId="0" applyFont="1" applyFill="1" applyBorder="1" applyAlignment="1">
      <alignment horizontal="center" vertical="center" wrapText="1"/>
    </xf>
    <xf numFmtId="0" fontId="7" fillId="9" borderId="184" xfId="1" applyFont="1" applyFill="1" applyBorder="1" applyAlignment="1" applyProtection="1">
      <alignment vertical="center" wrapText="1"/>
    </xf>
    <xf numFmtId="0" fontId="7" fillId="9" borderId="206" xfId="1" applyFont="1" applyFill="1" applyBorder="1" applyAlignment="1" applyProtection="1">
      <alignment vertical="center" wrapText="1"/>
    </xf>
    <xf numFmtId="0" fontId="7" fillId="9" borderId="206" xfId="0" applyFont="1" applyFill="1" applyBorder="1" applyAlignment="1">
      <alignment horizontal="center" vertical="center" wrapText="1"/>
    </xf>
    <xf numFmtId="0" fontId="7" fillId="9" borderId="175" xfId="0" applyFont="1" applyFill="1" applyBorder="1" applyAlignment="1">
      <alignment horizontal="center" vertical="center" wrapText="1"/>
    </xf>
    <xf numFmtId="0" fontId="7" fillId="9" borderId="209" xfId="0" applyFont="1" applyFill="1" applyBorder="1" applyAlignment="1">
      <alignment horizontal="center" vertical="center" wrapText="1"/>
    </xf>
    <xf numFmtId="0" fontId="7" fillId="9" borderId="234" xfId="1" applyFont="1" applyFill="1" applyBorder="1" applyAlignment="1" applyProtection="1">
      <alignment horizontal="center" vertical="center" wrapText="1"/>
    </xf>
    <xf numFmtId="0" fontId="7" fillId="9" borderId="235" xfId="1" applyFont="1" applyFill="1" applyBorder="1" applyAlignment="1" applyProtection="1">
      <alignment horizontal="center" vertical="center" wrapText="1"/>
    </xf>
    <xf numFmtId="0" fontId="7" fillId="9" borderId="236" xfId="1" applyFont="1" applyFill="1" applyBorder="1" applyAlignment="1" applyProtection="1">
      <alignment horizontal="center" vertical="center" wrapText="1"/>
    </xf>
    <xf numFmtId="0" fontId="7" fillId="9" borderId="186" xfId="1" applyFont="1" applyFill="1" applyBorder="1" applyAlignment="1" applyProtection="1">
      <alignment vertical="center" wrapText="1"/>
    </xf>
    <xf numFmtId="0" fontId="7" fillId="9" borderId="180" xfId="1" applyFont="1" applyFill="1" applyBorder="1" applyAlignment="1" applyProtection="1">
      <alignment vertical="center" wrapText="1"/>
    </xf>
    <xf numFmtId="0" fontId="7" fillId="9" borderId="207" xfId="2" applyFont="1" applyFill="1" applyBorder="1" applyAlignment="1" applyProtection="1">
      <alignment horizontal="left" vertical="center" wrapText="1"/>
    </xf>
    <xf numFmtId="0" fontId="7" fillId="9" borderId="180" xfId="0" applyFont="1" applyFill="1" applyBorder="1" applyAlignment="1">
      <alignment horizontal="center" vertical="center" wrapText="1"/>
    </xf>
    <xf numFmtId="0" fontId="7" fillId="9" borderId="247" xfId="0" applyFont="1" applyFill="1" applyBorder="1" applyAlignment="1">
      <alignment horizontal="center" vertical="center" wrapText="1"/>
    </xf>
    <xf numFmtId="0" fontId="7" fillId="9" borderId="207" xfId="0" applyFont="1" applyFill="1" applyBorder="1" applyAlignment="1">
      <alignment horizontal="center" vertical="center" wrapText="1"/>
    </xf>
    <xf numFmtId="0" fontId="7" fillId="9" borderId="202" xfId="0" applyFont="1" applyFill="1" applyBorder="1" applyAlignment="1">
      <alignment horizontal="center" vertical="center" wrapText="1"/>
    </xf>
    <xf numFmtId="0" fontId="7" fillId="9" borderId="203" xfId="0" applyFont="1" applyFill="1" applyBorder="1" applyAlignment="1">
      <alignment horizontal="center" vertical="center" wrapText="1"/>
    </xf>
    <xf numFmtId="0" fontId="7" fillId="9" borderId="208" xfId="0" applyFont="1" applyFill="1" applyBorder="1" applyAlignment="1">
      <alignment horizontal="center" vertical="center" wrapText="1"/>
    </xf>
    <xf numFmtId="0" fontId="7" fillId="9" borderId="202" xfId="1" applyFont="1" applyFill="1" applyBorder="1" applyAlignment="1" applyProtection="1">
      <alignment horizontal="center" vertical="center" wrapText="1"/>
    </xf>
    <xf numFmtId="0" fontId="7" fillId="9" borderId="203" xfId="1" applyFont="1" applyFill="1" applyBorder="1" applyAlignment="1" applyProtection="1">
      <alignment horizontal="center" vertical="center" wrapText="1"/>
    </xf>
    <xf numFmtId="0" fontId="7" fillId="9" borderId="208" xfId="1" applyFont="1" applyFill="1" applyBorder="1" applyAlignment="1" applyProtection="1">
      <alignment horizontal="center" vertical="center" wrapText="1"/>
    </xf>
    <xf numFmtId="0" fontId="7" fillId="9" borderId="181" xfId="1" applyFont="1" applyFill="1" applyBorder="1" applyAlignment="1" applyProtection="1">
      <alignment vertical="center" wrapText="1"/>
    </xf>
    <xf numFmtId="0" fontId="7" fillId="9" borderId="30" xfId="1" applyFont="1" applyFill="1" applyBorder="1" applyAlignment="1" applyProtection="1">
      <alignment vertical="center" wrapText="1"/>
    </xf>
    <xf numFmtId="0" fontId="7" fillId="9" borderId="22" xfId="2" applyFont="1" applyFill="1" applyBorder="1" applyAlignment="1" applyProtection="1">
      <alignment horizontal="left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7" fillId="9" borderId="219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9" borderId="241" xfId="0" applyFont="1" applyFill="1" applyBorder="1" applyAlignment="1">
      <alignment horizontal="center" vertical="center" wrapText="1"/>
    </xf>
    <xf numFmtId="0" fontId="7" fillId="9" borderId="240" xfId="0" applyFont="1" applyFill="1" applyBorder="1" applyAlignment="1">
      <alignment vertical="center" wrapText="1"/>
    </xf>
    <xf numFmtId="0" fontId="7" fillId="9" borderId="241" xfId="0" applyFont="1" applyFill="1" applyBorder="1" applyAlignment="1">
      <alignment vertical="center" wrapText="1"/>
    </xf>
    <xf numFmtId="0" fontId="7" fillId="9" borderId="242" xfId="0" applyFont="1" applyFill="1" applyBorder="1" applyAlignment="1">
      <alignment vertical="center" wrapText="1"/>
    </xf>
    <xf numFmtId="0" fontId="7" fillId="9" borderId="18" xfId="1" applyFont="1" applyFill="1" applyBorder="1" applyAlignment="1" applyProtection="1">
      <alignment vertical="center" wrapText="1"/>
    </xf>
    <xf numFmtId="0" fontId="7" fillId="9" borderId="30" xfId="0" applyFont="1" applyFill="1" applyBorder="1" applyAlignment="1">
      <alignment vertical="center" wrapText="1"/>
    </xf>
    <xf numFmtId="0" fontId="7" fillId="9" borderId="219" xfId="0" applyFont="1" applyFill="1" applyBorder="1" applyAlignment="1">
      <alignment vertical="center" wrapText="1"/>
    </xf>
    <xf numFmtId="0" fontId="7" fillId="9" borderId="22" xfId="0" applyFont="1" applyFill="1" applyBorder="1" applyAlignment="1">
      <alignment vertical="center" wrapText="1"/>
    </xf>
    <xf numFmtId="0" fontId="8" fillId="6" borderId="209" xfId="0" applyFont="1" applyFill="1" applyBorder="1" applyAlignment="1">
      <alignment horizontal="center" vertical="center"/>
    </xf>
    <xf numFmtId="0" fontId="0" fillId="6" borderId="10" xfId="0" applyFill="1" applyBorder="1"/>
    <xf numFmtId="0" fontId="8" fillId="6" borderId="3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5" fillId="0" borderId="19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3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0" borderId="316" xfId="1" applyFont="1" applyFill="1" applyBorder="1" applyAlignment="1" applyProtection="1">
      <alignment horizontal="center" vertical="center"/>
    </xf>
    <xf numFmtId="0" fontId="7" fillId="0" borderId="317" xfId="1" applyFont="1" applyFill="1" applyBorder="1" applyAlignment="1" applyProtection="1">
      <alignment horizontal="center" vertical="center"/>
    </xf>
    <xf numFmtId="0" fontId="7" fillId="0" borderId="190" xfId="1" applyFont="1" applyFill="1" applyBorder="1" applyAlignment="1" applyProtection="1">
      <alignment horizontal="center" vertical="center"/>
    </xf>
    <xf numFmtId="0" fontId="7" fillId="0" borderId="318" xfId="1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7" fillId="0" borderId="201" xfId="1" applyFont="1" applyFill="1" applyBorder="1" applyAlignment="1" applyProtection="1">
      <alignment horizontal="center" vertical="center"/>
    </xf>
    <xf numFmtId="0" fontId="7" fillId="0" borderId="319" xfId="1" applyFont="1" applyFill="1" applyBorder="1" applyAlignment="1" applyProtection="1">
      <alignment horizontal="center" vertical="center"/>
    </xf>
    <xf numFmtId="0" fontId="5" fillId="0" borderId="191" xfId="0" applyFont="1" applyBorder="1" applyAlignment="1">
      <alignment horizontal="center" vertical="center"/>
    </xf>
    <xf numFmtId="0" fontId="7" fillId="9" borderId="108" xfId="1" applyFont="1" applyFill="1" applyBorder="1" applyAlignment="1" applyProtection="1">
      <alignment vertical="center"/>
    </xf>
    <xf numFmtId="0" fontId="7" fillId="9" borderId="42" xfId="2" applyFont="1" applyFill="1" applyBorder="1" applyAlignment="1" applyProtection="1">
      <alignment vertical="center" wrapText="1"/>
    </xf>
    <xf numFmtId="0" fontId="7" fillId="9" borderId="73" xfId="1" applyFont="1" applyFill="1" applyBorder="1" applyAlignment="1" applyProtection="1">
      <alignment horizontal="center" vertical="center"/>
    </xf>
    <xf numFmtId="0" fontId="7" fillId="9" borderId="3" xfId="1" applyFont="1" applyFill="1" applyBorder="1" applyAlignment="1" applyProtection="1">
      <alignment horizontal="center" vertical="center"/>
    </xf>
    <xf numFmtId="0" fontId="7" fillId="9" borderId="71" xfId="1" applyFont="1" applyFill="1" applyBorder="1" applyAlignment="1" applyProtection="1">
      <alignment horizontal="center" vertical="center"/>
    </xf>
    <xf numFmtId="0" fontId="7" fillId="9" borderId="15" xfId="1" applyFont="1" applyFill="1" applyBorder="1" applyAlignment="1" applyProtection="1">
      <alignment vertical="center"/>
    </xf>
    <xf numFmtId="0" fontId="7" fillId="9" borderId="225" xfId="1" applyFont="1" applyFill="1" applyBorder="1" applyAlignment="1" applyProtection="1">
      <alignment vertical="center"/>
    </xf>
    <xf numFmtId="0" fontId="7" fillId="9" borderId="110" xfId="1" applyFont="1" applyFill="1" applyBorder="1" applyAlignment="1" applyProtection="1">
      <alignment vertical="center"/>
    </xf>
    <xf numFmtId="0" fontId="7" fillId="9" borderId="62" xfId="2" applyFont="1" applyFill="1" applyBorder="1" applyAlignment="1" applyProtection="1">
      <alignment vertical="center" wrapText="1"/>
    </xf>
    <xf numFmtId="0" fontId="7" fillId="9" borderId="69" xfId="1" applyFont="1" applyFill="1" applyBorder="1" applyAlignment="1" applyProtection="1">
      <alignment horizontal="center" vertical="center"/>
    </xf>
    <xf numFmtId="0" fontId="7" fillId="9" borderId="57" xfId="1" applyFont="1" applyFill="1" applyBorder="1" applyAlignment="1" applyProtection="1">
      <alignment horizontal="center" vertical="center"/>
    </xf>
    <xf numFmtId="0" fontId="7" fillId="9" borderId="65" xfId="1" applyFont="1" applyFill="1" applyBorder="1" applyAlignment="1" applyProtection="1">
      <alignment horizontal="center" vertical="center"/>
    </xf>
    <xf numFmtId="0" fontId="7" fillId="9" borderId="156" xfId="1" applyFont="1" applyFill="1" applyBorder="1" applyAlignment="1" applyProtection="1">
      <alignment vertical="center"/>
    </xf>
    <xf numFmtId="0" fontId="4" fillId="0" borderId="18" xfId="0" applyFont="1" applyBorder="1" applyAlignment="1">
      <alignment horizontal="center" vertical="center"/>
    </xf>
    <xf numFmtId="0" fontId="7" fillId="9" borderId="38" xfId="2" applyFont="1" applyFill="1" applyBorder="1" applyAlignment="1" applyProtection="1">
      <alignment vertical="center"/>
    </xf>
    <xf numFmtId="0" fontId="7" fillId="9" borderId="68" xfId="1" applyFont="1" applyFill="1" applyBorder="1" applyAlignment="1" applyProtection="1">
      <alignment horizontal="center" vertical="center"/>
    </xf>
    <xf numFmtId="0" fontId="7" fillId="9" borderId="1" xfId="1" applyFont="1" applyFill="1" applyAlignment="1" applyProtection="1">
      <alignment horizontal="center" vertical="center"/>
    </xf>
    <xf numFmtId="0" fontId="7" fillId="9" borderId="64" xfId="1" applyFont="1" applyFill="1" applyBorder="1" applyAlignment="1" applyProtection="1">
      <alignment horizontal="center" vertical="center"/>
    </xf>
    <xf numFmtId="0" fontId="7" fillId="9" borderId="109" xfId="1" applyFont="1" applyFill="1" applyBorder="1" applyAlignment="1" applyProtection="1">
      <alignment vertical="center"/>
    </xf>
    <xf numFmtId="0" fontId="7" fillId="9" borderId="82" xfId="1" applyFont="1" applyFill="1" applyBorder="1" applyAlignment="1" applyProtection="1">
      <alignment horizontal="center" vertical="center"/>
    </xf>
    <xf numFmtId="0" fontId="7" fillId="9" borderId="169" xfId="1" applyFont="1" applyFill="1" applyBorder="1" applyAlignment="1" applyProtection="1">
      <alignment vertical="center"/>
    </xf>
    <xf numFmtId="0" fontId="7" fillId="9" borderId="112" xfId="1" applyFont="1" applyFill="1" applyBorder="1" applyAlignment="1" applyProtection="1">
      <alignment vertical="center"/>
    </xf>
    <xf numFmtId="0" fontId="6" fillId="9" borderId="37" xfId="1" applyFont="1" applyFill="1" applyBorder="1" applyAlignment="1" applyProtection="1">
      <alignment vertical="center" wrapText="1"/>
    </xf>
    <xf numFmtId="0" fontId="7" fillId="9" borderId="37" xfId="2" applyFont="1" applyFill="1" applyBorder="1" applyAlignment="1" applyProtection="1">
      <alignment vertical="center"/>
    </xf>
    <xf numFmtId="0" fontId="7" fillId="9" borderId="113" xfId="1" applyFont="1" applyFill="1" applyBorder="1" applyAlignment="1" applyProtection="1">
      <alignment vertical="center"/>
    </xf>
    <xf numFmtId="0" fontId="7" fillId="0" borderId="107" xfId="1" applyFont="1" applyFill="1" applyBorder="1" applyAlignment="1" applyProtection="1">
      <alignment horizontal="center" vertical="center"/>
    </xf>
    <xf numFmtId="0" fontId="7" fillId="0" borderId="109" xfId="1" applyFont="1" applyFill="1" applyBorder="1" applyAlignment="1" applyProtection="1">
      <alignment horizontal="center" vertical="center"/>
    </xf>
    <xf numFmtId="0" fontId="7" fillId="0" borderId="261" xfId="1" applyFont="1" applyFill="1" applyBorder="1" applyAlignment="1" applyProtection="1">
      <alignment horizontal="center" vertical="center"/>
    </xf>
    <xf numFmtId="0" fontId="9" fillId="0" borderId="293" xfId="1" applyFont="1" applyFill="1" applyBorder="1" applyAlignment="1" applyProtection="1">
      <alignment horizontal="center" vertical="center"/>
    </xf>
    <xf numFmtId="0" fontId="7" fillId="0" borderId="113" xfId="1" applyFont="1" applyFill="1" applyBorder="1" applyAlignment="1" applyProtection="1">
      <alignment horizontal="center" vertical="center"/>
    </xf>
    <xf numFmtId="0" fontId="9" fillId="0" borderId="294" xfId="1" applyFont="1" applyFill="1" applyBorder="1" applyAlignment="1" applyProtection="1">
      <alignment horizontal="center" vertical="center"/>
    </xf>
    <xf numFmtId="0" fontId="9" fillId="0" borderId="261" xfId="1" applyFont="1" applyFill="1" applyBorder="1" applyAlignment="1" applyProtection="1">
      <alignment horizontal="center" vertical="center"/>
    </xf>
    <xf numFmtId="0" fontId="5" fillId="6" borderId="191" xfId="0" applyFont="1" applyFill="1" applyBorder="1" applyAlignment="1">
      <alignment horizontal="center" vertical="center"/>
    </xf>
    <xf numFmtId="0" fontId="5" fillId="0" borderId="320" xfId="0" applyFont="1" applyBorder="1" applyAlignment="1">
      <alignment horizontal="center" vertical="center"/>
    </xf>
    <xf numFmtId="0" fontId="7" fillId="0" borderId="17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5" fillId="0" borderId="321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60" xfId="1" applyFont="1" applyFill="1" applyBorder="1" applyAlignment="1" applyProtection="1">
      <alignment horizontal="center" vertical="center"/>
    </xf>
    <xf numFmtId="0" fontId="6" fillId="0" borderId="79" xfId="1" applyFont="1" applyFill="1" applyBorder="1" applyAlignment="1" applyProtection="1">
      <alignment horizontal="center" vertical="center"/>
    </xf>
    <xf numFmtId="0" fontId="6" fillId="0" borderId="68" xfId="1" applyFont="1" applyFill="1" applyBorder="1" applyAlignment="1" applyProtection="1">
      <alignment horizontal="center" vertical="center"/>
    </xf>
    <xf numFmtId="0" fontId="6" fillId="0" borderId="1" xfId="1" applyFont="1" applyFill="1" applyAlignment="1" applyProtection="1">
      <alignment horizontal="center" vertical="center"/>
    </xf>
    <xf numFmtId="0" fontId="6" fillId="0" borderId="64" xfId="1" applyFont="1" applyFill="1" applyBorder="1" applyAlignment="1" applyProtection="1">
      <alignment horizontal="center" vertical="center"/>
    </xf>
    <xf numFmtId="0" fontId="18" fillId="6" borderId="133" xfId="0" applyFont="1" applyFill="1" applyBorder="1" applyAlignment="1">
      <alignment horizontal="center" vertical="center"/>
    </xf>
    <xf numFmtId="0" fontId="5" fillId="6" borderId="92" xfId="0" applyFont="1" applyFill="1" applyBorder="1" applyAlignment="1">
      <alignment vertical="center"/>
    </xf>
    <xf numFmtId="0" fontId="8" fillId="6" borderId="191" xfId="0" applyFont="1" applyFill="1" applyBorder="1" applyAlignment="1">
      <alignment horizontal="center" vertical="center"/>
    </xf>
    <xf numFmtId="0" fontId="7" fillId="9" borderId="38" xfId="2" applyFont="1" applyFill="1" applyBorder="1" applyAlignment="1" applyProtection="1">
      <alignment vertical="center" wrapText="1"/>
    </xf>
    <xf numFmtId="0" fontId="7" fillId="9" borderId="96" xfId="1" applyFont="1" applyFill="1" applyBorder="1" applyAlignment="1" applyProtection="1">
      <alignment horizontal="center" vertical="center"/>
    </xf>
    <xf numFmtId="0" fontId="7" fillId="9" borderId="256" xfId="1" applyFont="1" applyFill="1" applyBorder="1" applyAlignment="1" applyProtection="1">
      <alignment horizontal="center" vertical="center"/>
    </xf>
    <xf numFmtId="0" fontId="7" fillId="9" borderId="42" xfId="1" applyFont="1" applyFill="1" applyBorder="1" applyAlignment="1" applyProtection="1">
      <alignment horizontal="center" vertical="center"/>
    </xf>
    <xf numFmtId="0" fontId="6" fillId="9" borderId="38" xfId="1" applyFont="1" applyFill="1" applyBorder="1" applyAlignment="1" applyProtection="1">
      <alignment vertical="center" wrapText="1"/>
    </xf>
    <xf numFmtId="0" fontId="7" fillId="9" borderId="51" xfId="2" applyFont="1" applyFill="1" applyBorder="1" applyAlignment="1" applyProtection="1">
      <alignment vertical="center" wrapText="1"/>
    </xf>
    <xf numFmtId="0" fontId="7" fillId="9" borderId="98" xfId="1" applyFont="1" applyFill="1" applyBorder="1" applyAlignment="1" applyProtection="1">
      <alignment horizontal="center" vertical="center"/>
    </xf>
    <xf numFmtId="0" fontId="7" fillId="9" borderId="258" xfId="1" applyFont="1" applyFill="1" applyBorder="1" applyAlignment="1" applyProtection="1">
      <alignment horizontal="center" vertical="center"/>
    </xf>
    <xf numFmtId="0" fontId="7" fillId="9" borderId="100" xfId="1" applyFont="1" applyFill="1" applyBorder="1" applyAlignment="1" applyProtection="1">
      <alignment horizontal="center" vertical="center"/>
    </xf>
    <xf numFmtId="0" fontId="7" fillId="9" borderId="62" xfId="1" applyFont="1" applyFill="1" applyBorder="1" applyAlignment="1" applyProtection="1">
      <alignment horizontal="center" vertical="center"/>
    </xf>
    <xf numFmtId="0" fontId="7" fillId="9" borderId="51" xfId="1" applyFont="1" applyFill="1" applyBorder="1" applyAlignment="1" applyProtection="1">
      <alignment vertical="center"/>
    </xf>
    <xf numFmtId="0" fontId="7" fillId="9" borderId="38" xfId="1" applyFont="1" applyFill="1" applyBorder="1" applyAlignment="1" applyProtection="1">
      <alignment vertical="center"/>
    </xf>
    <xf numFmtId="0" fontId="6" fillId="0" borderId="25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9" borderId="42" xfId="1" applyFont="1" applyFill="1" applyBorder="1" applyAlignment="1" applyProtection="1">
      <alignment horizontal="center" vertical="center"/>
    </xf>
    <xf numFmtId="0" fontId="6" fillId="9" borderId="256" xfId="1" applyFont="1" applyFill="1" applyBorder="1" applyAlignment="1" applyProtection="1">
      <alignment horizontal="center" vertical="center"/>
    </xf>
    <xf numFmtId="0" fontId="6" fillId="9" borderId="96" xfId="1" applyFont="1" applyFill="1" applyBorder="1" applyAlignment="1" applyProtection="1">
      <alignment horizontal="center" vertical="center"/>
    </xf>
    <xf numFmtId="0" fontId="6" fillId="0" borderId="42" xfId="1" applyFont="1" applyFill="1" applyBorder="1" applyAlignment="1" applyProtection="1">
      <alignment horizontal="center" vertical="center"/>
    </xf>
    <xf numFmtId="0" fontId="6" fillId="0" borderId="256" xfId="1" applyFont="1" applyFill="1" applyBorder="1" applyAlignment="1" applyProtection="1">
      <alignment horizontal="center" vertical="center"/>
    </xf>
    <xf numFmtId="0" fontId="6" fillId="0" borderId="96" xfId="1" applyFont="1" applyFill="1" applyBorder="1" applyAlignment="1" applyProtection="1">
      <alignment horizontal="center" vertical="center"/>
    </xf>
    <xf numFmtId="0" fontId="6" fillId="0" borderId="82" xfId="1" applyFont="1" applyFill="1" applyBorder="1" applyAlignment="1" applyProtection="1">
      <alignment horizontal="center" vertical="center"/>
    </xf>
    <xf numFmtId="0" fontId="6" fillId="0" borderId="257" xfId="1" applyFont="1" applyFill="1" applyBorder="1" applyAlignment="1" applyProtection="1">
      <alignment horizontal="center" vertical="center"/>
    </xf>
    <xf numFmtId="0" fontId="6" fillId="0" borderId="170" xfId="1" applyFont="1" applyFill="1" applyBorder="1" applyAlignment="1" applyProtection="1">
      <alignment horizontal="center" vertical="center"/>
    </xf>
    <xf numFmtId="0" fontId="6" fillId="0" borderId="260" xfId="1" applyFont="1" applyFill="1" applyBorder="1" applyAlignment="1" applyProtection="1">
      <alignment horizontal="center" vertical="center"/>
    </xf>
    <xf numFmtId="0" fontId="6" fillId="0" borderId="101" xfId="1" applyFont="1" applyFill="1" applyBorder="1" applyAlignment="1" applyProtection="1">
      <alignment horizontal="center" vertical="center"/>
    </xf>
    <xf numFmtId="0" fontId="25" fillId="0" borderId="42" xfId="1" applyFont="1" applyFill="1" applyBorder="1" applyAlignment="1" applyProtection="1">
      <alignment horizontal="center" vertical="center"/>
    </xf>
    <xf numFmtId="0" fontId="25" fillId="0" borderId="256" xfId="1" applyFont="1" applyFill="1" applyBorder="1" applyAlignment="1" applyProtection="1">
      <alignment horizontal="center" vertical="center"/>
    </xf>
    <xf numFmtId="0" fontId="7" fillId="9" borderId="41" xfId="2" applyFont="1" applyFill="1" applyBorder="1" applyAlignment="1" applyProtection="1">
      <alignment vertical="center" wrapText="1"/>
    </xf>
    <xf numFmtId="0" fontId="7" fillId="9" borderId="4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/>
    </xf>
    <xf numFmtId="0" fontId="7" fillId="9" borderId="37" xfId="1" applyFont="1" applyFill="1" applyBorder="1" applyAlignment="1" applyProtection="1">
      <alignment vertical="center"/>
    </xf>
    <xf numFmtId="0" fontId="7" fillId="9" borderId="45" xfId="1" applyFont="1" applyFill="1" applyBorder="1" applyAlignment="1" applyProtection="1">
      <alignment horizontal="center" vertical="center"/>
    </xf>
    <xf numFmtId="0" fontId="7" fillId="9" borderId="46" xfId="1" applyFont="1" applyFill="1" applyBorder="1" applyAlignment="1" applyProtection="1">
      <alignment horizontal="center" vertical="center"/>
    </xf>
    <xf numFmtId="0" fontId="7" fillId="9" borderId="128" xfId="1" applyFont="1" applyFill="1" applyBorder="1" applyAlignment="1" applyProtection="1">
      <alignment horizontal="center" vertical="center"/>
    </xf>
    <xf numFmtId="0" fontId="7" fillId="9" borderId="56" xfId="1" applyFont="1" applyFill="1" applyBorder="1" applyAlignment="1" applyProtection="1">
      <alignment horizontal="center" vertical="center"/>
    </xf>
    <xf numFmtId="0" fontId="7" fillId="9" borderId="129" xfId="1" applyFont="1" applyFill="1" applyBorder="1" applyAlignment="1" applyProtection="1">
      <alignment horizontal="center" vertical="center"/>
    </xf>
    <xf numFmtId="0" fontId="7" fillId="6" borderId="149" xfId="0" applyFont="1" applyFill="1" applyBorder="1" applyAlignment="1">
      <alignment vertical="center"/>
    </xf>
    <xf numFmtId="0" fontId="25" fillId="0" borderId="3" xfId="1" applyFont="1" applyFill="1" applyBorder="1" applyAlignment="1" applyProtection="1">
      <alignment horizontal="center" vertical="center"/>
    </xf>
    <xf numFmtId="0" fontId="7" fillId="0" borderId="40" xfId="2" applyFont="1" applyFill="1" applyBorder="1" applyAlignment="1" applyProtection="1">
      <alignment vertical="center" wrapText="1"/>
    </xf>
    <xf numFmtId="0" fontId="6" fillId="0" borderId="46" xfId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left" vertical="center" wrapText="1"/>
    </xf>
    <xf numFmtId="0" fontId="6" fillId="0" borderId="209" xfId="2" applyFont="1" applyFill="1" applyBorder="1" applyAlignment="1" applyProtection="1">
      <alignment horizontal="left" vertical="center" wrapText="1"/>
    </xf>
    <xf numFmtId="0" fontId="6" fillId="9" borderId="22" xfId="2" applyFont="1" applyFill="1" applyBorder="1" applyAlignment="1" applyProtection="1">
      <alignment horizontal="left" vertical="center" wrapText="1"/>
    </xf>
    <xf numFmtId="0" fontId="8" fillId="0" borderId="296" xfId="2" applyFont="1" applyFill="1" applyBorder="1" applyAlignment="1" applyProtection="1">
      <alignment horizontal="left" vertical="center" wrapText="1"/>
    </xf>
    <xf numFmtId="0" fontId="6" fillId="0" borderId="221" xfId="0" applyFont="1" applyBorder="1" applyAlignment="1">
      <alignment horizontal="center" vertical="center" wrapText="1"/>
    </xf>
    <xf numFmtId="0" fontId="6" fillId="0" borderId="222" xfId="0" applyFont="1" applyBorder="1" applyAlignment="1">
      <alignment horizontal="center" vertical="center" wrapText="1"/>
    </xf>
    <xf numFmtId="0" fontId="6" fillId="0" borderId="223" xfId="0" applyFont="1" applyBorder="1" applyAlignment="1">
      <alignment horizontal="center" vertical="center" wrapText="1"/>
    </xf>
    <xf numFmtId="0" fontId="25" fillId="0" borderId="221" xfId="0" applyFont="1" applyBorder="1" applyAlignment="1">
      <alignment horizontal="center" vertical="center" wrapText="1"/>
    </xf>
    <xf numFmtId="0" fontId="25" fillId="0" borderId="222" xfId="0" applyFont="1" applyBorder="1" applyAlignment="1">
      <alignment horizontal="center" vertical="center" wrapText="1"/>
    </xf>
    <xf numFmtId="0" fontId="6" fillId="0" borderId="234" xfId="0" applyFont="1" applyBorder="1" applyAlignment="1">
      <alignment horizontal="center" vertical="center" wrapText="1"/>
    </xf>
    <xf numFmtId="0" fontId="6" fillId="0" borderId="235" xfId="0" applyFont="1" applyBorder="1" applyAlignment="1">
      <alignment horizontal="center" vertical="center" wrapText="1"/>
    </xf>
    <xf numFmtId="0" fontId="6" fillId="0" borderId="236" xfId="0" applyFont="1" applyBorder="1" applyAlignment="1">
      <alignment horizontal="center" vertical="center" wrapText="1"/>
    </xf>
    <xf numFmtId="0" fontId="25" fillId="0" borderId="234" xfId="0" applyFont="1" applyBorder="1" applyAlignment="1">
      <alignment horizontal="center" vertical="center" wrapText="1"/>
    </xf>
    <xf numFmtId="0" fontId="25" fillId="0" borderId="235" xfId="0" applyFont="1" applyBorder="1" applyAlignment="1">
      <alignment horizontal="center" vertical="center" wrapText="1"/>
    </xf>
    <xf numFmtId="0" fontId="6" fillId="9" borderId="240" xfId="0" applyFont="1" applyFill="1" applyBorder="1" applyAlignment="1">
      <alignment horizontal="center" vertical="center" wrapText="1"/>
    </xf>
    <xf numFmtId="0" fontId="6" fillId="9" borderId="241" xfId="0" applyFont="1" applyFill="1" applyBorder="1" applyAlignment="1">
      <alignment horizontal="center" vertical="center" wrapText="1"/>
    </xf>
    <xf numFmtId="0" fontId="6" fillId="9" borderId="242" xfId="0" applyFont="1" applyFill="1" applyBorder="1" applyAlignment="1">
      <alignment horizontal="center" vertical="center" wrapText="1"/>
    </xf>
    <xf numFmtId="0" fontId="8" fillId="0" borderId="304" xfId="0" applyFont="1" applyBorder="1" applyAlignment="1">
      <alignment horizontal="center" vertical="center" wrapText="1"/>
    </xf>
    <xf numFmtId="0" fontId="8" fillId="0" borderId="305" xfId="0" applyFont="1" applyBorder="1" applyAlignment="1">
      <alignment horizontal="center" vertical="center" wrapText="1"/>
    </xf>
    <xf numFmtId="0" fontId="8" fillId="0" borderId="306" xfId="0" applyFont="1" applyBorder="1" applyAlignment="1">
      <alignment horizontal="center" vertical="center" wrapText="1"/>
    </xf>
    <xf numFmtId="0" fontId="8" fillId="0" borderId="304" xfId="0" applyFont="1" applyBorder="1" applyAlignment="1">
      <alignment vertical="center" wrapText="1"/>
    </xf>
    <xf numFmtId="0" fontId="8" fillId="0" borderId="305" xfId="0" applyFont="1" applyBorder="1" applyAlignment="1">
      <alignment vertical="center" wrapText="1"/>
    </xf>
    <xf numFmtId="0" fontId="8" fillId="0" borderId="306" xfId="0" applyFont="1" applyBorder="1" applyAlignment="1">
      <alignment vertical="center" wrapText="1"/>
    </xf>
    <xf numFmtId="0" fontId="8" fillId="0" borderId="304" xfId="1" applyFont="1" applyFill="1" applyBorder="1" applyAlignment="1" applyProtection="1">
      <alignment horizontal="center" vertical="center" wrapText="1"/>
    </xf>
    <xf numFmtId="0" fontId="8" fillId="0" borderId="305" xfId="1" applyFont="1" applyFill="1" applyBorder="1" applyAlignment="1" applyProtection="1">
      <alignment horizontal="center" vertical="center" wrapText="1"/>
    </xf>
    <xf numFmtId="0" fontId="8" fillId="0" borderId="306" xfId="1" applyFont="1" applyFill="1" applyBorder="1" applyAlignment="1" applyProtection="1">
      <alignment horizontal="center" vertical="center" wrapText="1"/>
    </xf>
    <xf numFmtId="0" fontId="6" fillId="0" borderId="221" xfId="0" applyFont="1" applyBorder="1" applyAlignment="1">
      <alignment vertical="center" wrapText="1"/>
    </xf>
    <xf numFmtId="0" fontId="6" fillId="0" borderId="222" xfId="0" applyFont="1" applyBorder="1" applyAlignment="1">
      <alignment vertical="center" wrapText="1"/>
    </xf>
    <xf numFmtId="0" fontId="6" fillId="0" borderId="223" xfId="0" applyFont="1" applyBorder="1" applyAlignment="1">
      <alignment vertical="center" wrapText="1"/>
    </xf>
    <xf numFmtId="0" fontId="6" fillId="0" borderId="221" xfId="1" applyFont="1" applyFill="1" applyBorder="1" applyAlignment="1" applyProtection="1">
      <alignment horizontal="center" vertical="center" wrapText="1"/>
    </xf>
    <xf numFmtId="0" fontId="6" fillId="0" borderId="222" xfId="1" applyFont="1" applyFill="1" applyBorder="1" applyAlignment="1" applyProtection="1">
      <alignment horizontal="center" vertical="center" wrapText="1"/>
    </xf>
    <xf numFmtId="0" fontId="6" fillId="0" borderId="223" xfId="1" applyFont="1" applyFill="1" applyBorder="1" applyAlignment="1" applyProtection="1">
      <alignment horizontal="center" vertical="center" wrapText="1"/>
    </xf>
    <xf numFmtId="0" fontId="6" fillId="0" borderId="234" xfId="0" applyFont="1" applyBorder="1" applyAlignment="1">
      <alignment vertical="center" wrapText="1"/>
    </xf>
    <xf numFmtId="0" fontId="6" fillId="0" borderId="235" xfId="0" applyFont="1" applyBorder="1" applyAlignment="1">
      <alignment vertical="center" wrapText="1"/>
    </xf>
    <xf numFmtId="0" fontId="6" fillId="0" borderId="236" xfId="0" applyFont="1" applyBorder="1" applyAlignment="1">
      <alignment vertical="center" wrapText="1"/>
    </xf>
    <xf numFmtId="0" fontId="6" fillId="0" borderId="234" xfId="1" applyFont="1" applyFill="1" applyBorder="1" applyAlignment="1" applyProtection="1">
      <alignment horizontal="center" vertical="center" wrapText="1"/>
    </xf>
    <xf numFmtId="0" fontId="6" fillId="0" borderId="235" xfId="1" applyFont="1" applyFill="1" applyBorder="1" applyAlignment="1" applyProtection="1">
      <alignment horizontal="center" vertical="center" wrapText="1"/>
    </xf>
    <xf numFmtId="0" fontId="6" fillId="0" borderId="236" xfId="1" applyFont="1" applyFill="1" applyBorder="1" applyAlignment="1" applyProtection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6" fillId="0" borderId="237" xfId="0" applyFont="1" applyBorder="1" applyAlignment="1">
      <alignment horizontal="center" vertical="center" wrapText="1"/>
    </xf>
    <xf numFmtId="0" fontId="6" fillId="0" borderId="238" xfId="0" applyFont="1" applyBorder="1" applyAlignment="1">
      <alignment horizontal="center" vertical="center" wrapText="1"/>
    </xf>
    <xf numFmtId="0" fontId="6" fillId="0" borderId="239" xfId="0" applyFont="1" applyBorder="1" applyAlignment="1">
      <alignment horizontal="center" vertical="center" wrapText="1"/>
    </xf>
    <xf numFmtId="0" fontId="6" fillId="0" borderId="237" xfId="0" applyFont="1" applyBorder="1" applyAlignment="1">
      <alignment vertical="center" wrapText="1"/>
    </xf>
    <xf numFmtId="0" fontId="6" fillId="0" borderId="238" xfId="0" applyFont="1" applyBorder="1" applyAlignment="1">
      <alignment vertical="center" wrapText="1"/>
    </xf>
    <xf numFmtId="0" fontId="25" fillId="0" borderId="237" xfId="0" applyFont="1" applyBorder="1" applyAlignment="1">
      <alignment horizontal="center" vertical="center" wrapText="1"/>
    </xf>
    <xf numFmtId="0" fontId="25" fillId="0" borderId="238" xfId="0" applyFont="1" applyBorder="1" applyAlignment="1">
      <alignment horizontal="center" vertical="center" wrapText="1"/>
    </xf>
    <xf numFmtId="0" fontId="6" fillId="0" borderId="204" xfId="0" applyFont="1" applyBorder="1" applyAlignment="1">
      <alignment horizontal="center" vertical="center" wrapText="1"/>
    </xf>
    <xf numFmtId="0" fontId="6" fillId="0" borderId="175" xfId="0" applyFont="1" applyBorder="1" applyAlignment="1">
      <alignment horizontal="center" vertical="center" wrapText="1"/>
    </xf>
    <xf numFmtId="0" fontId="6" fillId="0" borderId="176" xfId="0" applyFont="1" applyBorder="1" applyAlignment="1">
      <alignment horizontal="center" vertical="center" wrapText="1"/>
    </xf>
    <xf numFmtId="0" fontId="6" fillId="0" borderId="204" xfId="0" applyFont="1" applyBorder="1" applyAlignment="1">
      <alignment vertical="center" wrapText="1"/>
    </xf>
    <xf numFmtId="0" fontId="6" fillId="0" borderId="175" xfId="0" applyFont="1" applyBorder="1" applyAlignment="1">
      <alignment vertical="center" wrapText="1"/>
    </xf>
    <xf numFmtId="0" fontId="25" fillId="0" borderId="204" xfId="0" applyFont="1" applyBorder="1" applyAlignment="1">
      <alignment horizontal="center" vertical="center" wrapText="1"/>
    </xf>
    <xf numFmtId="0" fontId="25" fillId="0" borderId="175" xfId="0" applyFont="1" applyBorder="1" applyAlignment="1">
      <alignment horizontal="center" vertical="center" wrapText="1"/>
    </xf>
    <xf numFmtId="0" fontId="6" fillId="0" borderId="206" xfId="0" applyFont="1" applyBorder="1" applyAlignment="1">
      <alignment vertical="center" wrapText="1"/>
    </xf>
    <xf numFmtId="0" fontId="6" fillId="0" borderId="20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219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3" xfId="0" applyFont="1" applyBorder="1" applyAlignment="1">
      <alignment vertical="center" wrapText="1"/>
    </xf>
    <xf numFmtId="0" fontId="6" fillId="0" borderId="220" xfId="0" applyFont="1" applyBorder="1" applyAlignment="1">
      <alignment vertical="center" wrapText="1"/>
    </xf>
    <xf numFmtId="0" fontId="6" fillId="0" borderId="219" xfId="0" applyFont="1" applyBorder="1" applyAlignment="1">
      <alignment horizontal="center" vertical="center" wrapText="1"/>
    </xf>
    <xf numFmtId="0" fontId="6" fillId="0" borderId="220" xfId="0" applyFont="1" applyBorder="1" applyAlignment="1">
      <alignment horizontal="center" vertical="center" wrapText="1"/>
    </xf>
    <xf numFmtId="0" fontId="6" fillId="0" borderId="243" xfId="0" applyFont="1" applyBorder="1" applyAlignment="1">
      <alignment horizontal="center" vertical="center" wrapText="1"/>
    </xf>
    <xf numFmtId="0" fontId="6" fillId="0" borderId="38" xfId="2" applyFont="1" applyFill="1" applyBorder="1" applyAlignment="1" applyProtection="1">
      <alignment vertical="center" wrapText="1"/>
    </xf>
    <xf numFmtId="0" fontId="6" fillId="0" borderId="169" xfId="2" applyFont="1" applyFill="1" applyBorder="1" applyAlignment="1" applyProtection="1">
      <alignment vertical="center" wrapText="1"/>
    </xf>
    <xf numFmtId="0" fontId="6" fillId="0" borderId="230" xfId="1" applyFont="1" applyFill="1" applyBorder="1" applyAlignment="1" applyProtection="1">
      <alignment horizontal="center" vertical="center"/>
    </xf>
    <xf numFmtId="0" fontId="6" fillId="0" borderId="226" xfId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 applyProtection="1">
      <alignment horizontal="center" vertical="center"/>
    </xf>
    <xf numFmtId="0" fontId="6" fillId="9" borderId="82" xfId="1" applyFont="1" applyFill="1" applyBorder="1" applyAlignment="1" applyProtection="1">
      <alignment horizontal="center" vertical="center"/>
    </xf>
    <xf numFmtId="0" fontId="6" fillId="9" borderId="51" xfId="2" applyFont="1" applyFill="1" applyBorder="1" applyAlignment="1" applyProtection="1">
      <alignment vertical="center" wrapText="1"/>
    </xf>
    <xf numFmtId="0" fontId="6" fillId="9" borderId="98" xfId="1" applyFont="1" applyFill="1" applyBorder="1" applyAlignment="1" applyProtection="1">
      <alignment horizontal="center" vertical="center"/>
    </xf>
    <xf numFmtId="0" fontId="6" fillId="9" borderId="258" xfId="1" applyFont="1" applyFill="1" applyBorder="1" applyAlignment="1" applyProtection="1">
      <alignment horizontal="center" vertical="center"/>
    </xf>
    <xf numFmtId="0" fontId="6" fillId="9" borderId="100" xfId="1" applyFont="1" applyFill="1" applyBorder="1" applyAlignment="1" applyProtection="1">
      <alignment horizontal="center" vertical="center"/>
    </xf>
    <xf numFmtId="0" fontId="6" fillId="9" borderId="62" xfId="1" applyFont="1" applyFill="1" applyBorder="1" applyAlignment="1" applyProtection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255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25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256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256" xfId="0" applyFont="1" applyBorder="1" applyAlignment="1">
      <alignment horizontal="center" vertical="center"/>
    </xf>
    <xf numFmtId="0" fontId="8" fillId="0" borderId="278" xfId="2" applyFont="1" applyFill="1" applyBorder="1" applyAlignment="1" applyProtection="1">
      <alignment vertical="center" wrapText="1"/>
    </xf>
    <xf numFmtId="0" fontId="8" fillId="0" borderId="297" xfId="1" applyFont="1" applyFill="1" applyBorder="1" applyAlignment="1" applyProtection="1">
      <alignment horizontal="center" vertical="center"/>
    </xf>
    <xf numFmtId="0" fontId="8" fillId="0" borderId="298" xfId="1" applyFont="1" applyFill="1" applyBorder="1" applyAlignment="1" applyProtection="1">
      <alignment horizontal="center" vertical="center"/>
    </xf>
    <xf numFmtId="0" fontId="8" fillId="0" borderId="299" xfId="1" applyFont="1" applyFill="1" applyBorder="1" applyAlignment="1" applyProtection="1">
      <alignment horizontal="center" vertical="center"/>
    </xf>
    <xf numFmtId="0" fontId="8" fillId="0" borderId="300" xfId="1" applyFont="1" applyFill="1" applyBorder="1" applyAlignment="1" applyProtection="1">
      <alignment horizontal="center" vertical="center"/>
    </xf>
    <xf numFmtId="0" fontId="6" fillId="0" borderId="37" xfId="2" applyFont="1" applyFill="1" applyBorder="1" applyAlignment="1" applyProtection="1">
      <alignment vertical="center" wrapText="1"/>
    </xf>
    <xf numFmtId="0" fontId="6" fillId="0" borderId="31" xfId="1" applyFont="1" applyFill="1" applyBorder="1" applyAlignment="1" applyProtection="1">
      <alignment horizontal="center" vertical="center"/>
    </xf>
    <xf numFmtId="0" fontId="6" fillId="0" borderId="259" xfId="1" applyFont="1" applyFill="1" applyBorder="1" applyAlignment="1" applyProtection="1">
      <alignment horizontal="center" vertical="center"/>
    </xf>
    <xf numFmtId="0" fontId="6" fillId="0" borderId="71" xfId="1" applyFont="1" applyFill="1" applyBorder="1" applyAlignment="1" applyProtection="1">
      <alignment horizontal="center" vertical="center"/>
    </xf>
    <xf numFmtId="0" fontId="6" fillId="0" borderId="41" xfId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 applyProtection="1">
      <alignment vertical="center" wrapText="1"/>
    </xf>
    <xf numFmtId="0" fontId="6" fillId="0" borderId="99" xfId="1" applyFont="1" applyFill="1" applyBorder="1" applyAlignment="1" applyProtection="1">
      <alignment horizontal="center" vertical="center"/>
    </xf>
    <xf numFmtId="0" fontId="6" fillId="0" borderId="66" xfId="1" applyFont="1" applyFill="1" applyBorder="1" applyAlignment="1" applyProtection="1">
      <alignment horizontal="center" vertical="center"/>
    </xf>
    <xf numFmtId="0" fontId="8" fillId="0" borderId="287" xfId="2" applyFont="1" applyFill="1" applyBorder="1" applyAlignment="1" applyProtection="1">
      <alignment vertical="center" wrapText="1"/>
    </xf>
    <xf numFmtId="0" fontId="8" fillId="0" borderId="296" xfId="1" applyFont="1" applyFill="1" applyBorder="1" applyAlignment="1" applyProtection="1">
      <alignment horizontal="center" vertical="center"/>
    </xf>
    <xf numFmtId="0" fontId="8" fillId="0" borderId="301" xfId="1" applyFont="1" applyFill="1" applyBorder="1" applyAlignment="1" applyProtection="1">
      <alignment horizontal="center" vertical="center"/>
    </xf>
    <xf numFmtId="0" fontId="8" fillId="0" borderId="302" xfId="1" applyFont="1" applyFill="1" applyBorder="1" applyAlignment="1" applyProtection="1">
      <alignment horizontal="center" vertical="center"/>
    </xf>
    <xf numFmtId="0" fontId="8" fillId="0" borderId="291" xfId="1" applyFont="1" applyFill="1" applyBorder="1" applyAlignment="1" applyProtection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18" fillId="6" borderId="92" xfId="1" applyFont="1" applyFill="1" applyBorder="1" applyAlignment="1" applyProtection="1">
      <alignment horizontal="center" vertical="center"/>
    </xf>
    <xf numFmtId="0" fontId="9" fillId="9" borderId="10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7" fillId="9" borderId="10" xfId="0" applyFont="1" applyFill="1" applyBorder="1"/>
    <xf numFmtId="0" fontId="7" fillId="9" borderId="11" xfId="0" applyFont="1" applyFill="1" applyBorder="1" applyAlignment="1">
      <alignment horizontal="center" vertical="center"/>
    </xf>
    <xf numFmtId="0" fontId="9" fillId="9" borderId="10" xfId="1" applyFont="1" applyFill="1" applyBorder="1" applyAlignment="1" applyProtection="1">
      <alignment horizontal="center" vertical="center"/>
    </xf>
    <xf numFmtId="0" fontId="7" fillId="9" borderId="10" xfId="1" applyFont="1" applyFill="1" applyBorder="1" applyAlignment="1" applyProtection="1">
      <alignment vertical="center"/>
    </xf>
    <xf numFmtId="0" fontId="7" fillId="9" borderId="191" xfId="1" applyFont="1" applyFill="1" applyBorder="1" applyAlignment="1" applyProtection="1">
      <alignment vertical="center"/>
    </xf>
    <xf numFmtId="0" fontId="26" fillId="9" borderId="10" xfId="1" applyFont="1" applyFill="1" applyBorder="1" applyAlignment="1" applyProtection="1">
      <alignment horizontal="center" vertical="center"/>
    </xf>
    <xf numFmtId="0" fontId="26" fillId="9" borderId="10" xfId="0" applyFont="1" applyFill="1" applyBorder="1" applyAlignment="1">
      <alignment horizontal="center" vertical="center" wrapText="1"/>
    </xf>
    <xf numFmtId="0" fontId="6" fillId="9" borderId="42" xfId="2" applyFont="1" applyFill="1" applyBorder="1" applyAlignment="1" applyProtection="1">
      <alignment vertical="center" wrapText="1"/>
    </xf>
    <xf numFmtId="0" fontId="6" fillId="9" borderId="45" xfId="1" applyFont="1" applyFill="1" applyBorder="1" applyAlignment="1" applyProtection="1">
      <alignment horizontal="center" vertical="center"/>
    </xf>
    <xf numFmtId="0" fontId="6" fillId="9" borderId="3" xfId="1" applyFont="1" applyFill="1" applyBorder="1" applyAlignment="1" applyProtection="1">
      <alignment horizontal="center" vertical="center"/>
    </xf>
    <xf numFmtId="0" fontId="6" fillId="9" borderId="46" xfId="1" applyFont="1" applyFill="1" applyBorder="1" applyAlignment="1" applyProtection="1">
      <alignment horizontal="center" vertical="center"/>
    </xf>
    <xf numFmtId="0" fontId="6" fillId="0" borderId="42" xfId="2" applyFont="1" applyFill="1" applyBorder="1" applyAlignment="1" applyProtection="1">
      <alignment vertical="center" wrapText="1"/>
    </xf>
    <xf numFmtId="0" fontId="6" fillId="0" borderId="45" xfId="1" applyFont="1" applyFill="1" applyBorder="1" applyAlignment="1" applyProtection="1">
      <alignment horizontal="center" vertical="center"/>
    </xf>
    <xf numFmtId="0" fontId="6" fillId="9" borderId="226" xfId="2" applyFont="1" applyFill="1" applyBorder="1" applyAlignment="1" applyProtection="1">
      <alignment vertical="center" wrapText="1"/>
    </xf>
    <xf numFmtId="0" fontId="6" fillId="9" borderId="227" xfId="1" applyFont="1" applyFill="1" applyBorder="1" applyAlignment="1" applyProtection="1">
      <alignment horizontal="center" vertical="center"/>
    </xf>
    <xf numFmtId="0" fontId="6" fillId="9" borderId="228" xfId="1" applyFont="1" applyFill="1" applyBorder="1" applyAlignment="1" applyProtection="1">
      <alignment horizontal="center" vertical="center"/>
    </xf>
    <xf numFmtId="0" fontId="6" fillId="9" borderId="229" xfId="1" applyFont="1" applyFill="1" applyBorder="1" applyAlignment="1" applyProtection="1">
      <alignment horizontal="center" vertical="center"/>
    </xf>
    <xf numFmtId="0" fontId="6" fillId="0" borderId="226" xfId="2" applyFont="1" applyFill="1" applyBorder="1" applyAlignment="1" applyProtection="1">
      <alignment vertical="center" wrapText="1"/>
    </xf>
    <xf numFmtId="0" fontId="6" fillId="0" borderId="227" xfId="1" applyFont="1" applyFill="1" applyBorder="1" applyAlignment="1" applyProtection="1">
      <alignment horizontal="center" vertical="center"/>
    </xf>
    <xf numFmtId="0" fontId="6" fillId="0" borderId="228" xfId="1" applyFont="1" applyFill="1" applyBorder="1" applyAlignment="1" applyProtection="1">
      <alignment horizontal="center" vertical="center"/>
    </xf>
    <xf numFmtId="0" fontId="6" fillId="0" borderId="229" xfId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6" fillId="9" borderId="38" xfId="2" applyFont="1" applyFill="1" applyBorder="1" applyAlignment="1" applyProtection="1">
      <alignment vertical="center" wrapText="1"/>
    </xf>
    <xf numFmtId="0" fontId="8" fillId="0" borderId="61" xfId="2" applyFont="1" applyFill="1" applyBorder="1" applyAlignment="1" applyProtection="1">
      <alignment vertical="center" wrapText="1"/>
    </xf>
    <xf numFmtId="0" fontId="8" fillId="0" borderId="8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41" xfId="2" applyFont="1" applyFill="1" applyBorder="1" applyAlignment="1" applyProtection="1">
      <alignment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6" xfId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 applyProtection="1">
      <alignment vertical="center" wrapText="1"/>
    </xf>
    <xf numFmtId="0" fontId="8" fillId="0" borderId="295" xfId="1" applyFont="1" applyFill="1" applyBorder="1" applyAlignment="1" applyProtection="1">
      <alignment horizontal="center" vertical="center"/>
    </xf>
    <xf numFmtId="0" fontId="8" fillId="0" borderId="292" xfId="1" applyFont="1" applyFill="1" applyBorder="1" applyAlignment="1" applyProtection="1">
      <alignment horizontal="center" vertical="center"/>
    </xf>
    <xf numFmtId="0" fontId="8" fillId="0" borderId="201" xfId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vertical="center" wrapText="1"/>
    </xf>
    <xf numFmtId="0" fontId="6" fillId="0" borderId="81" xfId="1" applyFont="1" applyFill="1" applyBorder="1" applyAlignment="1" applyProtection="1">
      <alignment horizontal="center" vertical="center"/>
    </xf>
    <xf numFmtId="0" fontId="6" fillId="0" borderId="47" xfId="1" applyFont="1" applyFill="1" applyBorder="1" applyAlignment="1" applyProtection="1">
      <alignment horizontal="center" vertical="center"/>
    </xf>
    <xf numFmtId="0" fontId="6" fillId="0" borderId="48" xfId="1" applyFont="1" applyFill="1" applyBorder="1" applyAlignment="1" applyProtection="1">
      <alignment horizontal="center" vertical="center"/>
    </xf>
    <xf numFmtId="0" fontId="7" fillId="9" borderId="10" xfId="0" applyFont="1" applyFill="1" applyBorder="1" applyAlignment="1">
      <alignment vertical="center"/>
    </xf>
    <xf numFmtId="0" fontId="7" fillId="9" borderId="11" xfId="0" applyFont="1" applyFill="1" applyBorder="1" applyAlignment="1">
      <alignment vertical="center"/>
    </xf>
    <xf numFmtId="0" fontId="18" fillId="6" borderId="14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113" xfId="1" applyFont="1" applyFill="1" applyBorder="1" applyAlignment="1" applyProtection="1">
      <alignment vertical="center"/>
    </xf>
    <xf numFmtId="0" fontId="25" fillId="0" borderId="68" xfId="1" applyFont="1" applyFill="1" applyBorder="1" applyAlignment="1" applyProtection="1">
      <alignment horizontal="center" vertical="center"/>
    </xf>
    <xf numFmtId="0" fontId="25" fillId="0" borderId="1" xfId="1" applyFont="1" applyFill="1" applyAlignment="1" applyProtection="1">
      <alignment horizontal="center" vertical="center"/>
    </xf>
    <xf numFmtId="0" fontId="6" fillId="0" borderId="109" xfId="1" applyFont="1" applyFill="1" applyBorder="1" applyAlignment="1" applyProtection="1">
      <alignment vertical="center"/>
    </xf>
    <xf numFmtId="0" fontId="6" fillId="0" borderId="6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17" xfId="1" applyFont="1" applyFill="1" applyBorder="1" applyAlignment="1" applyProtection="1">
      <alignment vertical="center"/>
    </xf>
    <xf numFmtId="0" fontId="6" fillId="0" borderId="94" xfId="1" applyFont="1" applyFill="1" applyBorder="1" applyAlignment="1" applyProtection="1">
      <alignment horizontal="center" vertical="center"/>
    </xf>
    <xf numFmtId="0" fontId="6" fillId="9" borderId="73" xfId="1" applyFont="1" applyFill="1" applyBorder="1" applyAlignment="1" applyProtection="1">
      <alignment horizontal="center" vertical="center"/>
    </xf>
    <xf numFmtId="0" fontId="6" fillId="9" borderId="113" xfId="1" applyFont="1" applyFill="1" applyBorder="1" applyAlignment="1" applyProtection="1">
      <alignment vertical="center"/>
    </xf>
    <xf numFmtId="0" fontId="8" fillId="0" borderId="279" xfId="1" applyFont="1" applyFill="1" applyBorder="1" applyAlignment="1" applyProtection="1">
      <alignment horizontal="center" vertical="center"/>
    </xf>
    <xf numFmtId="0" fontId="8" fillId="0" borderId="280" xfId="1" applyFont="1" applyFill="1" applyBorder="1" applyAlignment="1" applyProtection="1">
      <alignment horizontal="center" vertical="center"/>
    </xf>
    <xf numFmtId="0" fontId="8" fillId="0" borderId="281" xfId="1" applyFont="1" applyFill="1" applyBorder="1" applyAlignment="1" applyProtection="1">
      <alignment horizontal="center" vertical="center"/>
    </xf>
    <xf numFmtId="0" fontId="15" fillId="0" borderId="279" xfId="1" applyFont="1" applyFill="1" applyBorder="1" applyAlignment="1" applyProtection="1">
      <alignment horizontal="center" vertical="center"/>
    </xf>
    <xf numFmtId="0" fontId="15" fillId="0" borderId="280" xfId="1" applyFont="1" applyFill="1" applyBorder="1" applyAlignment="1" applyProtection="1">
      <alignment horizontal="center" vertical="center"/>
    </xf>
    <xf numFmtId="0" fontId="6" fillId="0" borderId="73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25" fillId="0" borderId="73" xfId="1" applyFont="1" applyFill="1" applyBorder="1" applyAlignment="1" applyProtection="1">
      <alignment horizontal="center" vertical="center"/>
    </xf>
    <xf numFmtId="0" fontId="25" fillId="0" borderId="2" xfId="1" applyFont="1" applyFill="1" applyBorder="1" applyAlignment="1" applyProtection="1">
      <alignment horizontal="center" vertical="center"/>
    </xf>
    <xf numFmtId="0" fontId="8" fillId="0" borderId="136" xfId="1" applyFont="1" applyFill="1" applyBorder="1" applyAlignment="1" applyProtection="1">
      <alignment horizontal="center" vertical="center"/>
    </xf>
    <xf numFmtId="0" fontId="8" fillId="0" borderId="137" xfId="1" applyFont="1" applyFill="1" applyBorder="1" applyAlignment="1" applyProtection="1">
      <alignment horizontal="center" vertical="center"/>
    </xf>
    <xf numFmtId="0" fontId="8" fillId="0" borderId="138" xfId="1" applyFont="1" applyFill="1" applyBorder="1" applyAlignment="1" applyProtection="1">
      <alignment horizontal="center" vertical="center"/>
    </xf>
    <xf numFmtId="0" fontId="8" fillId="0" borderId="171" xfId="1" applyFont="1" applyFill="1" applyBorder="1" applyAlignment="1" applyProtection="1">
      <alignment horizontal="center" vertical="center"/>
    </xf>
    <xf numFmtId="0" fontId="8" fillId="0" borderId="172" xfId="1" applyFont="1" applyFill="1" applyBorder="1" applyAlignment="1" applyProtection="1">
      <alignment horizontal="center" vertical="center"/>
    </xf>
    <xf numFmtId="0" fontId="8" fillId="0" borderId="17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9" borderId="112" xfId="1" applyFont="1" applyFill="1" applyBorder="1" applyAlignment="1" applyProtection="1">
      <alignment vertical="center"/>
    </xf>
    <xf numFmtId="0" fontId="6" fillId="9" borderId="37" xfId="2" applyFont="1" applyFill="1" applyBorder="1" applyAlignment="1" applyProtection="1">
      <alignment vertical="center"/>
    </xf>
    <xf numFmtId="0" fontId="6" fillId="9" borderId="7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81" xfId="0" applyFont="1" applyFill="1" applyBorder="1" applyAlignment="1">
      <alignment horizontal="center" vertical="center"/>
    </xf>
    <xf numFmtId="0" fontId="25" fillId="9" borderId="73" xfId="0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6" fillId="9" borderId="68" xfId="1" applyFont="1" applyFill="1" applyBorder="1" applyAlignment="1" applyProtection="1">
      <alignment horizontal="center" vertical="center"/>
    </xf>
    <xf numFmtId="0" fontId="6" fillId="9" borderId="1" xfId="1" applyFont="1" applyFill="1" applyAlignment="1" applyProtection="1">
      <alignment horizontal="center" vertical="center"/>
    </xf>
    <xf numFmtId="0" fontId="6" fillId="9" borderId="64" xfId="1" applyFont="1" applyFill="1" applyBorder="1" applyAlignment="1" applyProtection="1">
      <alignment horizontal="center" vertical="center"/>
    </xf>
    <xf numFmtId="0" fontId="5" fillId="9" borderId="10" xfId="0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/>
    </xf>
    <xf numFmtId="0" fontId="9" fillId="9" borderId="96" xfId="1" applyFont="1" applyFill="1" applyBorder="1" applyAlignment="1" applyProtection="1">
      <alignment horizontal="center" vertical="center"/>
    </xf>
    <xf numFmtId="0" fontId="19" fillId="9" borderId="96" xfId="1" applyFont="1" applyFill="1" applyBorder="1" applyAlignment="1" applyProtection="1">
      <alignment horizontal="center" vertical="center"/>
    </xf>
    <xf numFmtId="0" fontId="4" fillId="9" borderId="92" xfId="0" applyFont="1" applyFill="1" applyBorder="1" applyAlignment="1">
      <alignment vertical="center"/>
    </xf>
    <xf numFmtId="0" fontId="5" fillId="9" borderId="93" xfId="0" applyFont="1" applyFill="1" applyBorder="1" applyAlignment="1">
      <alignment horizontal="center" vertical="center"/>
    </xf>
    <xf numFmtId="0" fontId="6" fillId="9" borderId="184" xfId="1" applyFont="1" applyFill="1" applyBorder="1" applyAlignment="1" applyProtection="1">
      <alignment vertical="center" wrapText="1"/>
    </xf>
    <xf numFmtId="0" fontId="6" fillId="9" borderId="181" xfId="1" applyFont="1" applyFill="1" applyBorder="1" applyAlignment="1" applyProtection="1">
      <alignment vertical="center" wrapText="1"/>
    </xf>
    <xf numFmtId="0" fontId="6" fillId="9" borderId="18" xfId="1" applyFont="1" applyFill="1" applyBorder="1" applyAlignment="1" applyProtection="1">
      <alignment vertical="center" wrapText="1"/>
    </xf>
    <xf numFmtId="0" fontId="6" fillId="9" borderId="51" xfId="1" applyFont="1" applyFill="1" applyBorder="1" applyAlignment="1" applyProtection="1">
      <alignment vertical="center" wrapText="1"/>
    </xf>
    <xf numFmtId="0" fontId="6" fillId="9" borderId="37" xfId="1" applyFont="1" applyFill="1" applyBorder="1" applyAlignment="1" applyProtection="1">
      <alignment vertical="center"/>
    </xf>
    <xf numFmtId="0" fontId="6" fillId="9" borderId="38" xfId="1" applyFont="1" applyFill="1" applyBorder="1" applyAlignment="1" applyProtection="1">
      <alignment vertical="center"/>
    </xf>
    <xf numFmtId="0" fontId="6" fillId="9" borderId="169" xfId="1" applyFont="1" applyFill="1" applyBorder="1" applyAlignment="1" applyProtection="1">
      <alignment vertical="center"/>
    </xf>
    <xf numFmtId="0" fontId="6" fillId="9" borderId="51" xfId="1" applyFont="1" applyFill="1" applyBorder="1" applyAlignment="1" applyProtection="1">
      <alignment vertical="center"/>
    </xf>
    <xf numFmtId="0" fontId="6" fillId="9" borderId="71" xfId="1" applyFont="1" applyFill="1" applyBorder="1" applyAlignment="1" applyProtection="1">
      <alignment horizontal="center" vertical="center"/>
    </xf>
    <xf numFmtId="0" fontId="8" fillId="0" borderId="73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71" xfId="1" applyFont="1" applyFill="1" applyBorder="1" applyAlignment="1" applyProtection="1">
      <alignment horizontal="center" vertical="center"/>
    </xf>
    <xf numFmtId="0" fontId="25" fillId="9" borderId="73" xfId="1" applyFont="1" applyFill="1" applyBorder="1" applyAlignment="1" applyProtection="1">
      <alignment horizontal="center" vertical="center"/>
    </xf>
    <xf numFmtId="0" fontId="25" fillId="9" borderId="3" xfId="1" applyFont="1" applyFill="1" applyBorder="1" applyAlignment="1" applyProtection="1">
      <alignment horizontal="center" vertical="center"/>
    </xf>
    <xf numFmtId="0" fontId="6" fillId="0" borderId="171" xfId="1" applyFont="1" applyFill="1" applyBorder="1" applyAlignment="1" applyProtection="1">
      <alignment horizontal="center" vertical="center"/>
    </xf>
    <xf numFmtId="0" fontId="6" fillId="0" borderId="269" xfId="0" applyFont="1" applyBorder="1" applyAlignment="1">
      <alignment horizontal="center" vertical="center"/>
    </xf>
    <xf numFmtId="0" fontId="6" fillId="0" borderId="270" xfId="0" applyFont="1" applyBorder="1" applyAlignment="1">
      <alignment horizontal="center" vertical="center"/>
    </xf>
    <xf numFmtId="0" fontId="6" fillId="0" borderId="271" xfId="0" applyFont="1" applyBorder="1" applyAlignment="1">
      <alignment horizontal="center" vertical="center"/>
    </xf>
    <xf numFmtId="0" fontId="8" fillId="0" borderId="288" xfId="1" applyFont="1" applyFill="1" applyBorder="1" applyAlignment="1" applyProtection="1">
      <alignment horizontal="center" vertical="center"/>
    </xf>
    <xf numFmtId="0" fontId="8" fillId="0" borderId="289" xfId="1" applyFont="1" applyFill="1" applyBorder="1" applyAlignment="1" applyProtection="1">
      <alignment horizontal="center" vertical="center"/>
    </xf>
    <xf numFmtId="0" fontId="8" fillId="0" borderId="290" xfId="1" applyFont="1" applyFill="1" applyBorder="1" applyAlignment="1" applyProtection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0" borderId="186" xfId="1" applyFont="1" applyFill="1" applyBorder="1" applyAlignment="1" applyProtection="1">
      <alignment vertical="center" wrapText="1"/>
    </xf>
    <xf numFmtId="0" fontId="6" fillId="0" borderId="187" xfId="1" applyFont="1" applyFill="1" applyBorder="1" applyAlignment="1" applyProtection="1">
      <alignment vertical="center" wrapText="1"/>
    </xf>
    <xf numFmtId="0" fontId="7" fillId="0" borderId="211" xfId="2" applyFont="1" applyFill="1" applyBorder="1" applyAlignment="1" applyProtection="1">
      <alignment horizontal="left" vertical="center" wrapText="1"/>
    </xf>
    <xf numFmtId="0" fontId="7" fillId="0" borderId="186" xfId="0" applyFont="1" applyBorder="1" applyAlignment="1">
      <alignment horizontal="center" vertical="center" wrapText="1"/>
    </xf>
    <xf numFmtId="0" fontId="7" fillId="0" borderId="246" xfId="0" applyFont="1" applyBorder="1" applyAlignment="1">
      <alignment horizontal="center" vertical="center" wrapText="1"/>
    </xf>
    <xf numFmtId="0" fontId="7" fillId="0" borderId="211" xfId="0" applyFont="1" applyBorder="1" applyAlignment="1">
      <alignment horizontal="center" vertical="center" wrapText="1"/>
    </xf>
    <xf numFmtId="0" fontId="7" fillId="0" borderId="212" xfId="0" applyFont="1" applyBorder="1" applyAlignment="1">
      <alignment horizontal="center" vertical="center" wrapText="1"/>
    </xf>
    <xf numFmtId="0" fontId="7" fillId="0" borderId="213" xfId="0" applyFont="1" applyBorder="1" applyAlignment="1">
      <alignment horizontal="center" vertical="center" wrapText="1"/>
    </xf>
    <xf numFmtId="0" fontId="7" fillId="0" borderId="214" xfId="0" applyFont="1" applyBorder="1" applyAlignment="1">
      <alignment horizontal="center" vertical="center" wrapText="1"/>
    </xf>
    <xf numFmtId="0" fontId="7" fillId="0" borderId="212" xfId="1" applyFont="1" applyFill="1" applyBorder="1" applyAlignment="1" applyProtection="1">
      <alignment horizontal="center" vertical="center" wrapText="1"/>
    </xf>
    <xf numFmtId="0" fontId="7" fillId="0" borderId="213" xfId="1" applyFont="1" applyFill="1" applyBorder="1" applyAlignment="1" applyProtection="1">
      <alignment horizontal="center" vertical="center" wrapText="1"/>
    </xf>
    <xf numFmtId="0" fontId="7" fillId="0" borderId="214" xfId="1" applyFont="1" applyFill="1" applyBorder="1" applyAlignment="1" applyProtection="1">
      <alignment horizontal="center" vertical="center" wrapText="1"/>
    </xf>
    <xf numFmtId="0" fontId="7" fillId="0" borderId="187" xfId="1" applyFont="1" applyFill="1" applyBorder="1" applyAlignment="1" applyProtection="1">
      <alignment vertical="center" wrapText="1"/>
    </xf>
    <xf numFmtId="0" fontId="0" fillId="0" borderId="323" xfId="0" applyBorder="1" applyAlignment="1">
      <alignment horizontal="center" vertical="center"/>
    </xf>
    <xf numFmtId="0" fontId="7" fillId="9" borderId="282" xfId="1" applyFont="1" applyFill="1" applyBorder="1" applyAlignment="1" applyProtection="1">
      <alignment vertical="center" wrapText="1"/>
    </xf>
    <xf numFmtId="0" fontId="6" fillId="9" borderId="185" xfId="1" applyFont="1" applyFill="1" applyBorder="1" applyAlignment="1" applyProtection="1">
      <alignment vertical="center" wrapText="1"/>
    </xf>
    <xf numFmtId="0" fontId="7" fillId="9" borderId="307" xfId="2" applyFont="1" applyFill="1" applyBorder="1" applyAlignment="1" applyProtection="1">
      <alignment horizontal="left" vertical="center" wrapText="1"/>
    </xf>
    <xf numFmtId="0" fontId="7" fillId="9" borderId="308" xfId="0" applyFont="1" applyFill="1" applyBorder="1" applyAlignment="1">
      <alignment horizontal="center" vertical="center" wrapText="1"/>
    </xf>
    <xf numFmtId="0" fontId="7" fillId="9" borderId="309" xfId="0" applyFont="1" applyFill="1" applyBorder="1" applyAlignment="1">
      <alignment horizontal="center" vertical="center" wrapText="1"/>
    </xf>
    <xf numFmtId="0" fontId="7" fillId="9" borderId="310" xfId="0" applyFont="1" applyFill="1" applyBorder="1" applyAlignment="1">
      <alignment horizontal="center" vertical="center" wrapText="1"/>
    </xf>
    <xf numFmtId="0" fontId="7" fillId="9" borderId="185" xfId="1" applyFont="1" applyFill="1" applyBorder="1" applyAlignment="1" applyProtection="1">
      <alignment vertical="center" wrapText="1"/>
    </xf>
    <xf numFmtId="0" fontId="6" fillId="9" borderId="325" xfId="1" applyFont="1" applyFill="1" applyBorder="1" applyAlignment="1" applyProtection="1">
      <alignment vertical="center" wrapText="1"/>
    </xf>
    <xf numFmtId="0" fontId="7" fillId="9" borderId="326" xfId="2" applyFont="1" applyFill="1" applyBorder="1" applyAlignment="1" applyProtection="1">
      <alignment horizontal="left" vertical="center" wrapText="1"/>
    </xf>
    <xf numFmtId="0" fontId="7" fillId="9" borderId="324" xfId="1" applyFont="1" applyFill="1" applyBorder="1" applyAlignment="1" applyProtection="1">
      <alignment horizontal="center" vertical="center" wrapText="1"/>
    </xf>
    <xf numFmtId="0" fontId="7" fillId="9" borderId="327" xfId="1" applyFont="1" applyFill="1" applyBorder="1" applyAlignment="1" applyProtection="1">
      <alignment horizontal="center" vertical="center" wrapText="1"/>
    </xf>
    <xf numFmtId="0" fontId="7" fillId="9" borderId="326" xfId="1" applyFont="1" applyFill="1" applyBorder="1" applyAlignment="1" applyProtection="1">
      <alignment horizontal="center" vertical="center" wrapText="1"/>
    </xf>
    <xf numFmtId="0" fontId="7" fillId="9" borderId="328" xfId="0" applyFont="1" applyFill="1" applyBorder="1" applyAlignment="1">
      <alignment horizontal="center" vertical="center" wrapText="1"/>
    </xf>
    <xf numFmtId="0" fontId="7" fillId="9" borderId="329" xfId="0" applyFont="1" applyFill="1" applyBorder="1" applyAlignment="1">
      <alignment horizontal="center" vertical="center" wrapText="1"/>
    </xf>
    <xf numFmtId="0" fontId="7" fillId="9" borderId="330" xfId="0" applyFont="1" applyFill="1" applyBorder="1" applyAlignment="1">
      <alignment horizontal="center" vertical="center" wrapText="1"/>
    </xf>
    <xf numFmtId="0" fontId="7" fillId="9" borderId="325" xfId="1" applyFont="1" applyFill="1" applyBorder="1" applyAlignment="1" applyProtection="1">
      <alignment vertical="center" wrapText="1"/>
    </xf>
    <xf numFmtId="0" fontId="6" fillId="9" borderId="206" xfId="0" applyFont="1" applyFill="1" applyBorder="1" applyAlignment="1">
      <alignment horizontal="center" vertical="center" wrapText="1"/>
    </xf>
    <xf numFmtId="0" fontId="6" fillId="9" borderId="175" xfId="0" applyFont="1" applyFill="1" applyBorder="1" applyAlignment="1">
      <alignment horizontal="center" vertical="center" wrapText="1"/>
    </xf>
    <xf numFmtId="0" fontId="6" fillId="9" borderId="209" xfId="0" applyFont="1" applyFill="1" applyBorder="1" applyAlignment="1">
      <alignment horizontal="center" vertical="center" wrapText="1"/>
    </xf>
    <xf numFmtId="0" fontId="23" fillId="9" borderId="234" xfId="1" applyFont="1" applyFill="1" applyBorder="1" applyAlignment="1" applyProtection="1">
      <alignment horizontal="center" vertical="center" wrapText="1"/>
    </xf>
    <xf numFmtId="0" fontId="23" fillId="9" borderId="235" xfId="1" applyFont="1" applyFill="1" applyBorder="1" applyAlignment="1" applyProtection="1">
      <alignment horizontal="center" vertical="center" wrapText="1"/>
    </xf>
    <xf numFmtId="0" fontId="7" fillId="9" borderId="282" xfId="1" applyFont="1" applyFill="1" applyBorder="1" applyAlignment="1" applyProtection="1">
      <alignment horizontal="center" vertical="center" wrapText="1"/>
    </xf>
    <xf numFmtId="0" fontId="7" fillId="9" borderId="177" xfId="1" applyFont="1" applyFill="1" applyBorder="1" applyAlignment="1" applyProtection="1">
      <alignment horizontal="center" vertical="center" wrapText="1"/>
    </xf>
    <xf numFmtId="0" fontId="7" fillId="9" borderId="307" xfId="1" applyFont="1" applyFill="1" applyBorder="1" applyAlignment="1" applyProtection="1">
      <alignment horizontal="center" vertical="center" wrapText="1"/>
    </xf>
    <xf numFmtId="0" fontId="0" fillId="0" borderId="315" xfId="0" applyBorder="1" applyAlignment="1">
      <alignment horizontal="center" vertical="center"/>
    </xf>
    <xf numFmtId="0" fontId="9" fillId="0" borderId="324" xfId="1" applyFont="1" applyFill="1" applyBorder="1" applyAlignment="1" applyProtection="1">
      <alignment vertical="center" wrapText="1"/>
    </xf>
    <xf numFmtId="0" fontId="8" fillId="0" borderId="325" xfId="1" applyFont="1" applyFill="1" applyBorder="1" applyAlignment="1" applyProtection="1">
      <alignment vertical="center" wrapText="1"/>
    </xf>
    <xf numFmtId="0" fontId="8" fillId="0" borderId="326" xfId="2" applyFont="1" applyFill="1" applyBorder="1" applyAlignment="1" applyProtection="1">
      <alignment horizontal="left" vertical="center" wrapText="1"/>
    </xf>
    <xf numFmtId="0" fontId="9" fillId="0" borderId="324" xfId="0" applyFont="1" applyBorder="1" applyAlignment="1">
      <alignment horizontal="center" vertical="center" wrapText="1"/>
    </xf>
    <xf numFmtId="0" fontId="9" fillId="0" borderId="327" xfId="0" applyFont="1" applyBorder="1" applyAlignment="1">
      <alignment horizontal="center" vertical="center" wrapText="1"/>
    </xf>
    <xf numFmtId="0" fontId="9" fillId="0" borderId="326" xfId="0" applyFont="1" applyBorder="1" applyAlignment="1">
      <alignment horizontal="center" vertical="center" wrapText="1"/>
    </xf>
    <xf numFmtId="0" fontId="8" fillId="0" borderId="328" xfId="0" applyFont="1" applyBorder="1" applyAlignment="1">
      <alignment horizontal="center" vertical="center" wrapText="1"/>
    </xf>
    <xf numFmtId="0" fontId="8" fillId="0" borderId="329" xfId="0" applyFont="1" applyBorder="1" applyAlignment="1">
      <alignment horizontal="center" vertical="center" wrapText="1"/>
    </xf>
    <xf numFmtId="0" fontId="8" fillId="0" borderId="330" xfId="0" applyFont="1" applyBorder="1" applyAlignment="1">
      <alignment horizontal="center" vertical="center" wrapText="1"/>
    </xf>
    <xf numFmtId="0" fontId="15" fillId="0" borderId="328" xfId="0" applyFont="1" applyBorder="1" applyAlignment="1">
      <alignment horizontal="center" vertical="center" wrapText="1"/>
    </xf>
    <xf numFmtId="0" fontId="15" fillId="0" borderId="329" xfId="0" applyFont="1" applyBorder="1" applyAlignment="1">
      <alignment horizontal="center" vertical="center" wrapText="1"/>
    </xf>
    <xf numFmtId="0" fontId="9" fillId="0" borderId="325" xfId="1" applyFont="1" applyFill="1" applyBorder="1" applyAlignment="1" applyProtection="1">
      <alignment vertical="center" wrapText="1"/>
    </xf>
    <xf numFmtId="0" fontId="7" fillId="9" borderId="324" xfId="1" applyFont="1" applyFill="1" applyBorder="1" applyAlignment="1" applyProtection="1">
      <alignment vertical="center" wrapText="1"/>
    </xf>
    <xf numFmtId="0" fontId="6" fillId="9" borderId="326" xfId="2" applyFont="1" applyFill="1" applyBorder="1" applyAlignment="1" applyProtection="1">
      <alignment horizontal="left" vertical="center" wrapText="1"/>
    </xf>
    <xf numFmtId="0" fontId="7" fillId="9" borderId="324" xfId="0" applyFont="1" applyFill="1" applyBorder="1" applyAlignment="1">
      <alignment horizontal="center" vertical="center" wrapText="1"/>
    </xf>
    <xf numFmtId="0" fontId="7" fillId="9" borderId="327" xfId="0" applyFont="1" applyFill="1" applyBorder="1" applyAlignment="1">
      <alignment horizontal="center" vertical="center" wrapText="1"/>
    </xf>
    <xf numFmtId="0" fontId="7" fillId="9" borderId="326" xfId="0" applyFont="1" applyFill="1" applyBorder="1" applyAlignment="1">
      <alignment horizontal="center" vertical="center" wrapText="1"/>
    </xf>
    <xf numFmtId="0" fontId="6" fillId="9" borderId="328" xfId="0" applyFont="1" applyFill="1" applyBorder="1" applyAlignment="1">
      <alignment horizontal="center" vertical="center" wrapText="1"/>
    </xf>
    <xf numFmtId="0" fontId="6" fillId="9" borderId="329" xfId="0" applyFont="1" applyFill="1" applyBorder="1" applyAlignment="1">
      <alignment horizontal="center" vertical="center" wrapText="1"/>
    </xf>
    <xf numFmtId="0" fontId="6" fillId="9" borderId="330" xfId="0" applyFont="1" applyFill="1" applyBorder="1" applyAlignment="1">
      <alignment horizontal="center" vertical="center" wrapText="1"/>
    </xf>
    <xf numFmtId="0" fontId="7" fillId="9" borderId="10" xfId="1" applyFont="1" applyFill="1" applyBorder="1" applyAlignment="1" applyProtection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25" fillId="0" borderId="41" xfId="1" applyFont="1" applyFill="1" applyBorder="1" applyAlignment="1" applyProtection="1">
      <alignment horizontal="center" vertical="center"/>
    </xf>
    <xf numFmtId="0" fontId="25" fillId="0" borderId="259" xfId="1" applyFont="1" applyFill="1" applyBorder="1" applyAlignment="1" applyProtection="1">
      <alignment horizontal="center" vertical="center"/>
    </xf>
    <xf numFmtId="0" fontId="25" fillId="0" borderId="226" xfId="1" applyFont="1" applyFill="1" applyBorder="1" applyAlignment="1" applyProtection="1">
      <alignment horizontal="center" vertical="center"/>
    </xf>
    <xf numFmtId="0" fontId="25" fillId="0" borderId="257" xfId="1" applyFont="1" applyFill="1" applyBorder="1" applyAlignment="1" applyProtection="1">
      <alignment horizontal="center" vertical="center"/>
    </xf>
    <xf numFmtId="0" fontId="7" fillId="9" borderId="37" xfId="2" applyFont="1" applyFill="1" applyBorder="1" applyAlignment="1" applyProtection="1">
      <alignment vertical="center" wrapText="1"/>
    </xf>
    <xf numFmtId="0" fontId="7" fillId="9" borderId="31" xfId="1" applyFont="1" applyFill="1" applyBorder="1" applyAlignment="1" applyProtection="1">
      <alignment horizontal="center" vertical="center"/>
    </xf>
    <xf numFmtId="0" fontId="7" fillId="9" borderId="259" xfId="1" applyFont="1" applyFill="1" applyBorder="1" applyAlignment="1" applyProtection="1">
      <alignment horizontal="center" vertical="center"/>
    </xf>
    <xf numFmtId="0" fontId="7" fillId="9" borderId="41" xfId="1" applyFont="1" applyFill="1" applyBorder="1" applyAlignment="1" applyProtection="1">
      <alignment horizontal="center" vertical="center"/>
    </xf>
    <xf numFmtId="0" fontId="7" fillId="9" borderId="116" xfId="1" applyFont="1" applyFill="1" applyBorder="1" applyAlignment="1" applyProtection="1">
      <alignment vertical="center"/>
    </xf>
    <xf numFmtId="0" fontId="6" fillId="9" borderId="58" xfId="1" applyFont="1" applyFill="1" applyBorder="1" applyAlignment="1" applyProtection="1">
      <alignment vertical="center" wrapText="1"/>
    </xf>
    <xf numFmtId="0" fontId="7" fillId="9" borderId="85" xfId="1" applyFont="1" applyFill="1" applyBorder="1" applyAlignment="1" applyProtection="1">
      <alignment vertical="center"/>
    </xf>
    <xf numFmtId="0" fontId="6" fillId="9" borderId="52" xfId="1" applyFont="1" applyFill="1" applyBorder="1" applyAlignment="1" applyProtection="1">
      <alignment vertical="center" wrapText="1"/>
    </xf>
    <xf numFmtId="0" fontId="6" fillId="9" borderId="52" xfId="2" applyFont="1" applyFill="1" applyBorder="1" applyAlignment="1" applyProtection="1">
      <alignment vertical="center" wrapText="1"/>
    </xf>
    <xf numFmtId="0" fontId="6" fillId="9" borderId="126" xfId="1" applyFont="1" applyFill="1" applyBorder="1" applyAlignment="1" applyProtection="1">
      <alignment horizontal="center" vertical="center"/>
    </xf>
    <xf numFmtId="0" fontId="6" fillId="9" borderId="272" xfId="1" applyFont="1" applyFill="1" applyBorder="1" applyAlignment="1" applyProtection="1">
      <alignment horizontal="center" vertical="center"/>
    </xf>
    <xf numFmtId="0" fontId="6" fillId="9" borderId="34" xfId="1" applyFont="1" applyFill="1" applyBorder="1" applyAlignment="1" applyProtection="1">
      <alignment horizontal="center" vertical="center"/>
    </xf>
    <xf numFmtId="0" fontId="6" fillId="9" borderId="331" xfId="1" applyFont="1" applyFill="1" applyBorder="1" applyAlignment="1" applyProtection="1">
      <alignment horizontal="center" vertical="center"/>
    </xf>
    <xf numFmtId="0" fontId="7" fillId="0" borderId="85" xfId="1" applyFont="1" applyFill="1" applyBorder="1" applyAlignment="1" applyProtection="1">
      <alignment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259" xfId="0" applyFont="1" applyFill="1" applyBorder="1" applyAlignment="1">
      <alignment horizontal="center" vertical="center"/>
    </xf>
    <xf numFmtId="0" fontId="7" fillId="9" borderId="71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25" fillId="0" borderId="228" xfId="1" applyFont="1" applyFill="1" applyBorder="1" applyAlignment="1" applyProtection="1">
      <alignment horizontal="center" vertical="center"/>
    </xf>
    <xf numFmtId="0" fontId="6" fillId="9" borderId="332" xfId="1" applyFont="1" applyFill="1" applyBorder="1" applyAlignment="1" applyProtection="1">
      <alignment horizontal="center" vertical="center"/>
    </xf>
    <xf numFmtId="0" fontId="7" fillId="9" borderId="333" xfId="1" applyFont="1" applyFill="1" applyBorder="1" applyAlignment="1" applyProtection="1">
      <alignment vertical="center"/>
    </xf>
    <xf numFmtId="0" fontId="6" fillId="9" borderId="334" xfId="1" applyFont="1" applyFill="1" applyBorder="1" applyAlignment="1" applyProtection="1">
      <alignment vertical="center"/>
    </xf>
    <xf numFmtId="0" fontId="6" fillId="9" borderId="335" xfId="2" applyFont="1" applyFill="1" applyBorder="1" applyAlignment="1" applyProtection="1">
      <alignment vertical="center" wrapText="1"/>
    </xf>
    <xf numFmtId="0" fontId="6" fillId="9" borderId="336" xfId="0" applyFont="1" applyFill="1" applyBorder="1" applyAlignment="1">
      <alignment horizontal="center" vertical="center"/>
    </xf>
    <xf numFmtId="0" fontId="6" fillId="9" borderId="337" xfId="0" applyFont="1" applyFill="1" applyBorder="1" applyAlignment="1">
      <alignment horizontal="center" vertical="center"/>
    </xf>
    <xf numFmtId="0" fontId="6" fillId="9" borderId="338" xfId="0" applyFont="1" applyFill="1" applyBorder="1" applyAlignment="1">
      <alignment horizontal="center" vertical="center"/>
    </xf>
    <xf numFmtId="0" fontId="7" fillId="9" borderId="334" xfId="1" applyFont="1" applyFill="1" applyBorder="1" applyAlignment="1" applyProtection="1">
      <alignment vertical="center"/>
    </xf>
    <xf numFmtId="0" fontId="7" fillId="0" borderId="334" xfId="1" applyFont="1" applyFill="1" applyBorder="1" applyAlignment="1" applyProtection="1">
      <alignment vertical="center"/>
    </xf>
    <xf numFmtId="0" fontId="6" fillId="0" borderId="37" xfId="2" applyFont="1" applyFill="1" applyBorder="1" applyAlignment="1" applyProtection="1">
      <alignment horizontal="left" vertical="center" wrapText="1"/>
    </xf>
    <xf numFmtId="0" fontId="7" fillId="9" borderId="194" xfId="1" applyFont="1" applyFill="1" applyBorder="1" applyAlignment="1" applyProtection="1">
      <alignment vertical="center"/>
    </xf>
    <xf numFmtId="0" fontId="6" fillId="9" borderId="39" xfId="1" applyFont="1" applyFill="1" applyBorder="1" applyAlignment="1" applyProtection="1">
      <alignment vertical="center"/>
    </xf>
    <xf numFmtId="0" fontId="6" fillId="9" borderId="43" xfId="2" applyFont="1" applyFill="1" applyBorder="1" applyAlignment="1" applyProtection="1">
      <alignment vertical="center" wrapText="1"/>
    </xf>
    <xf numFmtId="0" fontId="6" fillId="9" borderId="339" xfId="1" applyFont="1" applyFill="1" applyBorder="1" applyAlignment="1" applyProtection="1">
      <alignment horizontal="center" vertical="center"/>
    </xf>
    <xf numFmtId="0" fontId="6" fillId="9" borderId="160" xfId="1" applyFont="1" applyFill="1" applyBorder="1" applyAlignment="1" applyProtection="1">
      <alignment horizontal="center" vertical="center"/>
    </xf>
    <xf numFmtId="0" fontId="6" fillId="9" borderId="317" xfId="1" applyFont="1" applyFill="1" applyBorder="1" applyAlignment="1" applyProtection="1">
      <alignment horizontal="center" vertical="center"/>
    </xf>
    <xf numFmtId="0" fontId="7" fillId="9" borderId="39" xfId="1" applyFont="1" applyFill="1" applyBorder="1" applyAlignment="1" applyProtection="1">
      <alignment vertical="center"/>
    </xf>
    <xf numFmtId="0" fontId="7" fillId="0" borderId="340" xfId="1" applyFont="1" applyFill="1" applyBorder="1" applyAlignment="1" applyProtection="1">
      <alignment vertical="center"/>
    </xf>
    <xf numFmtId="0" fontId="6" fillId="0" borderId="341" xfId="1" applyFont="1" applyFill="1" applyBorder="1" applyAlignment="1" applyProtection="1">
      <alignment vertical="center"/>
    </xf>
    <xf numFmtId="0" fontId="6" fillId="0" borderId="342" xfId="2" applyFont="1" applyFill="1" applyBorder="1" applyAlignment="1" applyProtection="1">
      <alignment vertical="center" wrapText="1"/>
    </xf>
    <xf numFmtId="0" fontId="6" fillId="0" borderId="343" xfId="1" applyFont="1" applyFill="1" applyBorder="1" applyAlignment="1" applyProtection="1">
      <alignment horizontal="center" vertical="center"/>
    </xf>
    <xf numFmtId="0" fontId="6" fillId="0" borderId="274" xfId="1" applyFont="1" applyFill="1" applyBorder="1" applyAlignment="1" applyProtection="1">
      <alignment horizontal="center" vertical="center"/>
    </xf>
    <xf numFmtId="0" fontId="6" fillId="0" borderId="323" xfId="1" applyFont="1" applyFill="1" applyBorder="1" applyAlignment="1" applyProtection="1">
      <alignment horizontal="center" vertical="center"/>
    </xf>
    <xf numFmtId="0" fontId="7" fillId="0" borderId="341" xfId="1" applyFont="1" applyFill="1" applyBorder="1" applyAlignment="1" applyProtection="1">
      <alignment vertical="center"/>
    </xf>
    <xf numFmtId="0" fontId="6" fillId="9" borderId="78" xfId="1" applyFont="1" applyFill="1" applyBorder="1" applyAlignment="1" applyProtection="1">
      <alignment horizontal="center" vertical="center"/>
    </xf>
    <xf numFmtId="0" fontId="7" fillId="9" borderId="74" xfId="1" applyFont="1" applyFill="1" applyBorder="1" applyAlignment="1" applyProtection="1">
      <alignment horizontal="center" vertical="center"/>
    </xf>
    <xf numFmtId="0" fontId="7" fillId="9" borderId="2" xfId="1" applyFont="1" applyFill="1" applyBorder="1" applyAlignment="1" applyProtection="1">
      <alignment horizontal="center" vertical="center"/>
    </xf>
    <xf numFmtId="0" fontId="7" fillId="9" borderId="81" xfId="1" applyFont="1" applyFill="1" applyBorder="1" applyAlignment="1" applyProtection="1">
      <alignment horizontal="center" vertical="center"/>
    </xf>
    <xf numFmtId="0" fontId="7" fillId="0" borderId="346" xfId="1" applyFont="1" applyFill="1" applyBorder="1" applyAlignment="1" applyProtection="1">
      <alignment horizontal="center" vertical="center"/>
    </xf>
    <xf numFmtId="0" fontId="7" fillId="9" borderId="340" xfId="1" applyFont="1" applyFill="1" applyBorder="1" applyAlignment="1" applyProtection="1">
      <alignment vertical="center"/>
    </xf>
    <xf numFmtId="0" fontId="6" fillId="9" borderId="341" xfId="1" applyFont="1" applyFill="1" applyBorder="1" applyAlignment="1" applyProtection="1">
      <alignment vertical="center" wrapText="1"/>
    </xf>
    <xf numFmtId="0" fontId="7" fillId="9" borderId="341" xfId="2" applyFont="1" applyFill="1" applyBorder="1" applyAlignment="1" applyProtection="1">
      <alignment vertical="center"/>
    </xf>
    <xf numFmtId="0" fontId="7" fillId="9" borderId="273" xfId="1" applyFont="1" applyFill="1" applyBorder="1" applyAlignment="1" applyProtection="1">
      <alignment horizontal="center" vertical="center"/>
    </xf>
    <xf numFmtId="0" fontId="7" fillId="9" borderId="344" xfId="1" applyFont="1" applyFill="1" applyBorder="1" applyAlignment="1" applyProtection="1">
      <alignment horizontal="center" vertical="center"/>
    </xf>
    <xf numFmtId="0" fontId="7" fillId="9" borderId="345" xfId="1" applyFont="1" applyFill="1" applyBorder="1" applyAlignment="1" applyProtection="1">
      <alignment horizontal="center" vertical="center"/>
    </xf>
    <xf numFmtId="0" fontId="7" fillId="9" borderId="347" xfId="1" applyFont="1" applyFill="1" applyBorder="1" applyAlignment="1" applyProtection="1">
      <alignment vertical="center"/>
    </xf>
    <xf numFmtId="0" fontId="7" fillId="0" borderId="347" xfId="1" applyFont="1" applyFill="1" applyBorder="1" applyAlignment="1" applyProtection="1">
      <alignment horizontal="center" vertical="center"/>
    </xf>
    <xf numFmtId="0" fontId="7" fillId="0" borderId="105" xfId="1" applyFont="1" applyFill="1" applyBorder="1" applyAlignment="1" applyProtection="1">
      <alignment horizontal="center" vertical="center"/>
    </xf>
    <xf numFmtId="0" fontId="6" fillId="9" borderId="39" xfId="1" applyFont="1" applyFill="1" applyBorder="1" applyAlignment="1" applyProtection="1">
      <alignment vertical="center" wrapText="1"/>
    </xf>
    <xf numFmtId="0" fontId="7" fillId="9" borderId="39" xfId="2" applyFont="1" applyFill="1" applyBorder="1" applyAlignment="1" applyProtection="1">
      <alignment vertical="center"/>
    </xf>
    <xf numFmtId="0" fontId="7" fillId="9" borderId="76" xfId="1" applyFont="1" applyFill="1" applyBorder="1" applyAlignment="1" applyProtection="1">
      <alignment horizontal="center" vertical="center"/>
    </xf>
    <xf numFmtId="0" fontId="7" fillId="9" borderId="77" xfId="1" applyFont="1" applyFill="1" applyBorder="1" applyAlignment="1" applyProtection="1">
      <alignment horizontal="center" vertical="center"/>
    </xf>
    <xf numFmtId="0" fontId="7" fillId="9" borderId="249" xfId="1" applyFont="1" applyFill="1" applyBorder="1" applyAlignment="1" applyProtection="1">
      <alignment horizontal="center" vertical="center"/>
    </xf>
    <xf numFmtId="0" fontId="7" fillId="9" borderId="78" xfId="1" applyFont="1" applyFill="1" applyBorder="1" applyAlignment="1" applyProtection="1">
      <alignment horizontal="center" vertical="center"/>
    </xf>
    <xf numFmtId="0" fontId="7" fillId="0" borderId="39" xfId="1" applyFont="1" applyFill="1" applyBorder="1" applyAlignment="1" applyProtection="1">
      <alignment horizontal="center" vertical="center"/>
    </xf>
    <xf numFmtId="0" fontId="7" fillId="0" borderId="286" xfId="1" applyFont="1" applyFill="1" applyBorder="1" applyAlignment="1" applyProtection="1">
      <alignment vertical="center"/>
    </xf>
    <xf numFmtId="0" fontId="6" fillId="0" borderId="287" xfId="1" applyFont="1" applyFill="1" applyBorder="1" applyAlignment="1" applyProtection="1">
      <alignment vertical="center" wrapText="1"/>
    </xf>
    <xf numFmtId="0" fontId="7" fillId="0" borderId="287" xfId="2" applyFont="1" applyFill="1" applyBorder="1" applyAlignment="1" applyProtection="1">
      <alignment vertical="center"/>
    </xf>
    <xf numFmtId="0" fontId="6" fillId="0" borderId="288" xfId="1" applyFont="1" applyFill="1" applyBorder="1" applyAlignment="1" applyProtection="1">
      <alignment horizontal="center" vertical="center"/>
    </xf>
    <xf numFmtId="0" fontId="6" fillId="0" borderId="289" xfId="1" applyFont="1" applyFill="1" applyBorder="1" applyAlignment="1" applyProtection="1">
      <alignment horizontal="center" vertical="center"/>
    </xf>
    <xf numFmtId="0" fontId="6" fillId="0" borderId="290" xfId="1" applyFont="1" applyFill="1" applyBorder="1" applyAlignment="1" applyProtection="1">
      <alignment horizontal="center" vertical="center"/>
    </xf>
    <xf numFmtId="0" fontId="25" fillId="0" borderId="288" xfId="1" applyFont="1" applyFill="1" applyBorder="1" applyAlignment="1" applyProtection="1">
      <alignment horizontal="center" vertical="center"/>
    </xf>
    <xf numFmtId="0" fontId="25" fillId="0" borderId="289" xfId="1" applyFont="1" applyFill="1" applyBorder="1" applyAlignment="1" applyProtection="1">
      <alignment horizontal="center" vertical="center"/>
    </xf>
    <xf numFmtId="0" fontId="7" fillId="0" borderId="346" xfId="1" applyFont="1" applyFill="1" applyBorder="1" applyAlignment="1" applyProtection="1">
      <alignment vertical="center"/>
    </xf>
    <xf numFmtId="0" fontId="5" fillId="0" borderId="225" xfId="1" applyFont="1" applyFill="1" applyBorder="1" applyAlignment="1" applyProtection="1">
      <alignment vertical="center"/>
    </xf>
    <xf numFmtId="0" fontId="6" fillId="0" borderId="172" xfId="1" applyFont="1" applyFill="1" applyBorder="1" applyAlignment="1" applyProtection="1">
      <alignment horizontal="center" vertical="center"/>
    </xf>
    <xf numFmtId="0" fontId="6" fillId="0" borderId="173" xfId="1" applyFont="1" applyFill="1" applyBorder="1" applyAlignment="1" applyProtection="1">
      <alignment horizontal="center" vertical="center"/>
    </xf>
    <xf numFmtId="0" fontId="25" fillId="0" borderId="171" xfId="1" applyFont="1" applyFill="1" applyBorder="1" applyAlignment="1" applyProtection="1">
      <alignment horizontal="center" vertical="center"/>
    </xf>
    <xf numFmtId="0" fontId="25" fillId="0" borderId="172" xfId="1" applyFont="1" applyFill="1" applyBorder="1" applyAlignment="1" applyProtection="1">
      <alignment horizontal="center" vertical="center"/>
    </xf>
    <xf numFmtId="0" fontId="7" fillId="9" borderId="52" xfId="2" applyFont="1" applyFill="1" applyBorder="1" applyAlignment="1" applyProtection="1">
      <alignment vertical="center"/>
    </xf>
    <xf numFmtId="0" fontId="6" fillId="9" borderId="75" xfId="1" applyFont="1" applyFill="1" applyBorder="1" applyAlignment="1" applyProtection="1">
      <alignment horizontal="center" vertical="center"/>
    </xf>
    <xf numFmtId="0" fontId="6" fillId="9" borderId="250" xfId="1" applyFont="1" applyFill="1" applyBorder="1" applyAlignment="1" applyProtection="1">
      <alignment horizontal="center" vertical="center"/>
    </xf>
    <xf numFmtId="0" fontId="6" fillId="9" borderId="251" xfId="1" applyFont="1" applyFill="1" applyBorder="1" applyAlignment="1" applyProtection="1">
      <alignment horizontal="center" vertical="center"/>
    </xf>
    <xf numFmtId="0" fontId="7" fillId="9" borderId="105" xfId="1" applyFont="1" applyFill="1" applyBorder="1" applyAlignment="1" applyProtection="1">
      <alignment vertical="center"/>
    </xf>
    <xf numFmtId="0" fontId="6" fillId="9" borderId="76" xfId="1" applyFont="1" applyFill="1" applyBorder="1" applyAlignment="1" applyProtection="1">
      <alignment horizontal="center" vertical="center"/>
    </xf>
    <xf numFmtId="0" fontId="6" fillId="9" borderId="77" xfId="1" applyFont="1" applyFill="1" applyBorder="1" applyAlignment="1" applyProtection="1">
      <alignment horizontal="center" vertical="center"/>
    </xf>
    <xf numFmtId="0" fontId="7" fillId="9" borderId="348" xfId="1" applyFont="1" applyFill="1" applyBorder="1" applyAlignment="1" applyProtection="1">
      <alignment vertical="center"/>
    </xf>
    <xf numFmtId="0" fontId="7" fillId="0" borderId="348" xfId="1" applyFont="1" applyFill="1" applyBorder="1" applyAlignment="1" applyProtection="1">
      <alignment horizontal="center" vertical="center"/>
    </xf>
    <xf numFmtId="0" fontId="7" fillId="9" borderId="17" xfId="1" applyFont="1" applyFill="1" applyBorder="1" applyAlignment="1" applyProtection="1">
      <alignment vertical="center"/>
    </xf>
    <xf numFmtId="0" fontId="7" fillId="9" borderId="66" xfId="2" applyFont="1" applyFill="1" applyBorder="1" applyAlignment="1" applyProtection="1">
      <alignment vertical="center" wrapText="1"/>
    </xf>
    <xf numFmtId="0" fontId="7" fillId="9" borderId="59" xfId="1" applyFont="1" applyFill="1" applyBorder="1" applyAlignment="1" applyProtection="1">
      <alignment horizontal="center" vertical="center"/>
    </xf>
    <xf numFmtId="0" fontId="7" fillId="9" borderId="49" xfId="1" applyFont="1" applyFill="1" applyBorder="1" applyAlignment="1" applyProtection="1">
      <alignment horizontal="center" vertical="center"/>
    </xf>
    <xf numFmtId="0" fontId="7" fillId="9" borderId="16" xfId="1" applyFont="1" applyFill="1" applyBorder="1" applyAlignment="1" applyProtection="1">
      <alignment vertical="center"/>
    </xf>
    <xf numFmtId="0" fontId="9" fillId="0" borderId="291" xfId="2" applyFont="1" applyFill="1" applyBorder="1" applyAlignment="1" applyProtection="1">
      <alignment vertical="center" wrapText="1"/>
    </xf>
    <xf numFmtId="0" fontId="15" fillId="0" borderId="288" xfId="1" applyFont="1" applyFill="1" applyBorder="1" applyAlignment="1" applyProtection="1">
      <alignment horizontal="center" vertical="center"/>
    </xf>
    <xf numFmtId="0" fontId="15" fillId="0" borderId="292" xfId="1" applyFont="1" applyFill="1" applyBorder="1" applyAlignment="1" applyProtection="1">
      <alignment horizontal="center" vertical="center"/>
    </xf>
    <xf numFmtId="0" fontId="7" fillId="0" borderId="59" xfId="1" applyFont="1" applyFill="1" applyBorder="1" applyAlignment="1" applyProtection="1">
      <alignment horizontal="center" vertical="center"/>
    </xf>
    <xf numFmtId="0" fontId="7" fillId="0" borderId="49" xfId="1" applyFont="1" applyFill="1" applyBorder="1" applyAlignment="1" applyProtection="1">
      <alignment horizontal="center" vertical="center"/>
    </xf>
    <xf numFmtId="0" fontId="7" fillId="0" borderId="333" xfId="1" applyFont="1" applyFill="1" applyBorder="1" applyAlignment="1" applyProtection="1">
      <alignment vertical="center"/>
    </xf>
    <xf numFmtId="0" fontId="6" fillId="0" borderId="334" xfId="1" applyFont="1" applyFill="1" applyBorder="1" applyAlignment="1" applyProtection="1">
      <alignment vertical="center" wrapText="1"/>
    </xf>
    <xf numFmtId="0" fontId="7" fillId="0" borderId="335" xfId="2" applyFont="1" applyFill="1" applyBorder="1" applyAlignment="1" applyProtection="1">
      <alignment vertical="center" wrapText="1"/>
    </xf>
    <xf numFmtId="0" fontId="6" fillId="0" borderId="350" xfId="1" applyFont="1" applyFill="1" applyBorder="1" applyAlignment="1" applyProtection="1">
      <alignment horizontal="center" vertical="center"/>
    </xf>
    <xf numFmtId="0" fontId="6" fillId="0" borderId="351" xfId="1" applyFont="1" applyFill="1" applyBorder="1" applyAlignment="1" applyProtection="1">
      <alignment horizontal="center" vertical="center"/>
    </xf>
    <xf numFmtId="0" fontId="6" fillId="0" borderId="352" xfId="1" applyFont="1" applyFill="1" applyBorder="1" applyAlignment="1" applyProtection="1">
      <alignment horizontal="center" vertical="center"/>
    </xf>
    <xf numFmtId="0" fontId="6" fillId="0" borderId="337" xfId="1" applyFont="1" applyFill="1" applyBorder="1" applyAlignment="1" applyProtection="1">
      <alignment horizontal="center" vertical="center"/>
    </xf>
    <xf numFmtId="0" fontId="7" fillId="0" borderId="349" xfId="1" applyFont="1" applyFill="1" applyBorder="1" applyAlignment="1" applyProtection="1">
      <alignment vertical="center"/>
    </xf>
    <xf numFmtId="0" fontId="7" fillId="0" borderId="338" xfId="1" applyFont="1" applyFill="1" applyBorder="1" applyAlignment="1" applyProtection="1">
      <alignment horizontal="center" vertical="center"/>
    </xf>
    <xf numFmtId="0" fontId="7" fillId="9" borderId="43" xfId="2" applyFont="1" applyFill="1" applyBorder="1" applyAlignment="1" applyProtection="1">
      <alignment vertical="center" wrapText="1"/>
    </xf>
    <xf numFmtId="0" fontId="7" fillId="9" borderId="160" xfId="1" applyFont="1" applyFill="1" applyBorder="1" applyAlignment="1" applyProtection="1">
      <alignment horizontal="center" vertical="center"/>
    </xf>
    <xf numFmtId="0" fontId="7" fillId="9" borderId="131" xfId="1" applyFont="1" applyFill="1" applyBorder="1" applyAlignment="1" applyProtection="1">
      <alignment vertical="center"/>
    </xf>
    <xf numFmtId="0" fontId="6" fillId="9" borderId="76" xfId="0" applyFont="1" applyFill="1" applyBorder="1" applyAlignment="1">
      <alignment horizontal="center" vertical="center"/>
    </xf>
    <xf numFmtId="0" fontId="6" fillId="9" borderId="77" xfId="0" applyFont="1" applyFill="1" applyBorder="1" applyAlignment="1">
      <alignment horizontal="center" vertical="center"/>
    </xf>
    <xf numFmtId="0" fontId="6" fillId="9" borderId="78" xfId="0" applyFont="1" applyFill="1" applyBorder="1" applyAlignment="1">
      <alignment horizontal="center" vertical="center"/>
    </xf>
    <xf numFmtId="0" fontId="26" fillId="9" borderId="96" xfId="1" applyFont="1" applyFill="1" applyBorder="1" applyAlignment="1" applyProtection="1">
      <alignment horizontal="center" vertical="center"/>
    </xf>
    <xf numFmtId="0" fontId="9" fillId="9" borderId="92" xfId="1" applyFont="1" applyFill="1" applyBorder="1" applyAlignment="1" applyProtection="1">
      <alignment horizontal="center" vertical="center"/>
    </xf>
    <xf numFmtId="0" fontId="26" fillId="9" borderId="92" xfId="1" applyFont="1" applyFill="1" applyBorder="1" applyAlignment="1" applyProtection="1">
      <alignment horizontal="center" vertical="center"/>
    </xf>
    <xf numFmtId="0" fontId="7" fillId="9" borderId="92" xfId="1" applyFont="1" applyFill="1" applyBorder="1" applyAlignment="1" applyProtection="1">
      <alignment horizontal="center" vertical="center"/>
    </xf>
    <xf numFmtId="0" fontId="18" fillId="6" borderId="13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4" fillId="9" borderId="42" xfId="1" applyFont="1" applyFill="1" applyBorder="1" applyAlignment="1" applyProtection="1">
      <alignment horizontal="center" vertical="center"/>
    </xf>
    <xf numFmtId="0" fontId="24" fillId="9" borderId="256" xfId="1" applyFont="1" applyFill="1" applyBorder="1" applyAlignment="1" applyProtection="1">
      <alignment horizontal="center" vertical="center"/>
    </xf>
    <xf numFmtId="0" fontId="25" fillId="9" borderId="68" xfId="1" applyFont="1" applyFill="1" applyBorder="1" applyAlignment="1" applyProtection="1">
      <alignment horizontal="center" vertical="center"/>
    </xf>
    <xf numFmtId="0" fontId="25" fillId="9" borderId="1" xfId="1" applyFont="1" applyFill="1" applyAlignment="1" applyProtection="1">
      <alignment horizontal="center" vertical="center"/>
    </xf>
    <xf numFmtId="0" fontId="6" fillId="0" borderId="38" xfId="2" applyFont="1" applyFill="1" applyBorder="1" applyAlignment="1" applyProtection="1">
      <alignment vertical="center"/>
    </xf>
    <xf numFmtId="0" fontId="9" fillId="0" borderId="40" xfId="2" applyFont="1" applyFill="1" applyBorder="1" applyAlignment="1" applyProtection="1">
      <alignment vertical="center" wrapText="1"/>
    </xf>
    <xf numFmtId="0" fontId="9" fillId="0" borderId="169" xfId="2" applyFont="1" applyFill="1" applyBorder="1" applyAlignment="1" applyProtection="1">
      <alignment vertical="center" wrapText="1"/>
    </xf>
    <xf numFmtId="0" fontId="20" fillId="9" borderId="9" xfId="1" applyFont="1" applyFill="1" applyBorder="1" applyAlignment="1" applyProtection="1">
      <alignment horizontal="right" vertical="center" wrapText="1"/>
    </xf>
    <xf numFmtId="0" fontId="20" fillId="9" borderId="10" xfId="1" applyFont="1" applyFill="1" applyBorder="1" applyAlignment="1" applyProtection="1">
      <alignment horizontal="righ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right" vertical="center" wrapText="1"/>
    </xf>
    <xf numFmtId="0" fontId="8" fillId="6" borderId="10" xfId="0" applyFont="1" applyFill="1" applyBorder="1" applyAlignment="1">
      <alignment horizontal="right" vertical="center" wrapText="1"/>
    </xf>
    <xf numFmtId="0" fontId="9" fillId="0" borderId="205" xfId="1" applyFont="1" applyFill="1" applyBorder="1" applyAlignment="1" applyProtection="1">
      <alignment horizontal="left" vertical="center" wrapText="1"/>
    </xf>
    <xf numFmtId="0" fontId="9" fillId="0" borderId="182" xfId="1" applyFont="1" applyFill="1" applyBorder="1" applyAlignment="1" applyProtection="1">
      <alignment horizontal="left" vertical="center" wrapText="1"/>
    </xf>
    <xf numFmtId="0" fontId="9" fillId="0" borderId="210" xfId="1" applyFont="1" applyFill="1" applyBorder="1" applyAlignment="1" applyProtection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6" borderId="9" xfId="1" applyFont="1" applyFill="1" applyBorder="1" applyAlignment="1" applyProtection="1">
      <alignment horizontal="right" vertical="center" wrapText="1"/>
    </xf>
    <xf numFmtId="0" fontId="16" fillId="6" borderId="10" xfId="1" applyFont="1" applyFill="1" applyBorder="1" applyAlignment="1" applyProtection="1">
      <alignment horizontal="right" vertical="center" wrapText="1"/>
    </xf>
    <xf numFmtId="0" fontId="8" fillId="6" borderId="132" xfId="0" applyFont="1" applyFill="1" applyBorder="1" applyAlignment="1">
      <alignment horizontal="right" vertical="center" wrapText="1"/>
    </xf>
    <xf numFmtId="0" fontId="8" fillId="6" borderId="133" xfId="0" applyFont="1" applyFill="1" applyBorder="1" applyAlignment="1">
      <alignment horizontal="right" vertical="center" wrapText="1"/>
    </xf>
    <xf numFmtId="0" fontId="20" fillId="6" borderId="148" xfId="1" applyFont="1" applyFill="1" applyBorder="1" applyAlignment="1" applyProtection="1">
      <alignment horizontal="right" vertical="center" wrapText="1"/>
    </xf>
    <xf numFmtId="0" fontId="20" fillId="6" borderId="149" xfId="1" applyFont="1" applyFill="1" applyBorder="1" applyAlignment="1" applyProtection="1">
      <alignment horizontal="righ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0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6" fillId="6" borderId="114" xfId="1" applyFont="1" applyFill="1" applyBorder="1" applyAlignment="1" applyProtection="1">
      <alignment horizontal="right" vertical="center" wrapText="1"/>
    </xf>
    <xf numFmtId="0" fontId="16" fillId="6" borderId="92" xfId="1" applyFont="1" applyFill="1" applyBorder="1" applyAlignment="1" applyProtection="1">
      <alignment horizontal="righ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141" xfId="0" applyFont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0" fontId="8" fillId="4" borderId="105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20" fillId="6" borderId="148" xfId="1" applyFont="1" applyFill="1" applyBorder="1" applyAlignment="1" applyProtection="1">
      <alignment horizontal="right" vertical="center"/>
    </xf>
    <xf numFmtId="0" fontId="20" fillId="6" borderId="149" xfId="1" applyFont="1" applyFill="1" applyBorder="1" applyAlignment="1" applyProtection="1">
      <alignment horizontal="right" vertical="center"/>
    </xf>
    <xf numFmtId="0" fontId="8" fillId="6" borderId="140" xfId="0" applyFont="1" applyFill="1" applyBorder="1" applyAlignment="1">
      <alignment horizontal="right" vertical="center" wrapText="1"/>
    </xf>
    <xf numFmtId="0" fontId="8" fillId="6" borderId="126" xfId="0" applyFont="1" applyFill="1" applyBorder="1" applyAlignment="1">
      <alignment horizontal="right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11" fillId="0" borderId="133" xfId="0" applyFont="1" applyBorder="1" applyAlignment="1">
      <alignment horizontal="center" vertical="center" wrapText="1"/>
    </xf>
    <xf numFmtId="0" fontId="11" fillId="0" borderId="133" xfId="0" applyFont="1" applyBorder="1" applyAlignment="1">
      <alignment horizontal="center" vertical="center"/>
    </xf>
    <xf numFmtId="0" fontId="11" fillId="0" borderId="134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4" fillId="0" borderId="102" xfId="0" applyFont="1" applyBorder="1" applyAlignment="1">
      <alignment horizontal="left" vertical="center"/>
    </xf>
    <xf numFmtId="0" fontId="4" fillId="0" borderId="12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0" fontId="16" fillId="6" borderId="91" xfId="1" applyFont="1" applyFill="1" applyBorder="1" applyAlignment="1" applyProtection="1">
      <alignment horizontal="right" vertical="center" wrapText="1"/>
    </xf>
    <xf numFmtId="0" fontId="20" fillId="6" borderId="167" xfId="1" applyFont="1" applyFill="1" applyBorder="1" applyAlignment="1" applyProtection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8" fillId="6" borderId="92" xfId="0" applyFont="1" applyFill="1" applyBorder="1" applyAlignment="1">
      <alignment horizontal="right" vertical="center" wrapText="1"/>
    </xf>
    <xf numFmtId="0" fontId="20" fillId="6" borderId="9" xfId="1" applyFont="1" applyFill="1" applyBorder="1" applyAlignment="1" applyProtection="1">
      <alignment horizontal="right" vertical="center" wrapText="1"/>
    </xf>
    <xf numFmtId="0" fontId="20" fillId="6" borderId="10" xfId="1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119" xfId="0" applyFont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1" fillId="0" borderId="92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8" fillId="6" borderId="168" xfId="0" applyFont="1" applyFill="1" applyBorder="1" applyAlignment="1">
      <alignment horizontal="right" vertical="center" wrapText="1"/>
    </xf>
    <xf numFmtId="0" fontId="11" fillId="0" borderId="91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4" fillId="0" borderId="114" xfId="0" applyFont="1" applyBorder="1" applyAlignment="1">
      <alignment horizontal="left" vertical="center"/>
    </xf>
    <xf numFmtId="0" fontId="14" fillId="0" borderId="92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8" fillId="4" borderId="174" xfId="0" applyFont="1" applyFill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6" borderId="114" xfId="0" applyFont="1" applyFill="1" applyBorder="1" applyAlignment="1">
      <alignment horizontal="right" vertical="center" wrapText="1"/>
    </xf>
    <xf numFmtId="0" fontId="11" fillId="4" borderId="91" xfId="0" applyFont="1" applyFill="1" applyBorder="1" applyAlignment="1">
      <alignment horizontal="center" vertical="center" wrapText="1"/>
    </xf>
    <xf numFmtId="0" fontId="11" fillId="4" borderId="92" xfId="0" applyFont="1" applyFill="1" applyBorder="1" applyAlignment="1">
      <alignment horizontal="center" vertical="center" wrapText="1"/>
    </xf>
    <xf numFmtId="0" fontId="11" fillId="4" borderId="93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9" fillId="0" borderId="9" xfId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20" fillId="9" borderId="148" xfId="1" applyFont="1" applyFill="1" applyBorder="1" applyAlignment="1" applyProtection="1">
      <alignment horizontal="right" vertical="center" wrapText="1"/>
    </xf>
    <xf numFmtId="0" fontId="20" fillId="9" borderId="149" xfId="1" applyFont="1" applyFill="1" applyBorder="1" applyAlignment="1" applyProtection="1">
      <alignment horizontal="right" vertical="center" wrapText="1"/>
    </xf>
    <xf numFmtId="0" fontId="4" fillId="0" borderId="3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6" fillId="6" borderId="148" xfId="1" applyFont="1" applyFill="1" applyBorder="1" applyAlignment="1" applyProtection="1">
      <alignment horizontal="right" vertical="center" wrapText="1"/>
    </xf>
    <xf numFmtId="0" fontId="16" fillId="6" borderId="149" xfId="1" applyFont="1" applyFill="1" applyBorder="1" applyAlignment="1" applyProtection="1">
      <alignment horizontal="right" vertical="center" wrapText="1"/>
    </xf>
    <xf numFmtId="0" fontId="8" fillId="0" borderId="19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192" xfId="0" applyFont="1" applyBorder="1" applyAlignment="1">
      <alignment horizontal="center" vertical="center"/>
    </xf>
    <xf numFmtId="0" fontId="7" fillId="0" borderId="189" xfId="1" applyFont="1" applyFill="1" applyBorder="1" applyAlignment="1" applyProtection="1">
      <alignment horizontal="center" vertical="center"/>
    </xf>
    <xf numFmtId="0" fontId="7" fillId="0" borderId="193" xfId="1" applyFont="1" applyFill="1" applyBorder="1" applyAlignment="1" applyProtection="1">
      <alignment horizontal="center" vertical="center"/>
    </xf>
    <xf numFmtId="0" fontId="4" fillId="0" borderId="215" xfId="0" applyFont="1" applyBorder="1" applyAlignment="1">
      <alignment horizontal="center" vertical="center"/>
    </xf>
    <xf numFmtId="0" fontId="4" fillId="0" borderId="216" xfId="0" applyFont="1" applyBorder="1" applyAlignment="1">
      <alignment horizontal="center" vertical="center"/>
    </xf>
    <xf numFmtId="0" fontId="4" fillId="0" borderId="217" xfId="0" applyFont="1" applyBorder="1" applyAlignment="1">
      <alignment horizontal="center" vertical="center"/>
    </xf>
    <xf numFmtId="0" fontId="6" fillId="0" borderId="144" xfId="1" applyFont="1" applyFill="1" applyBorder="1" applyAlignment="1" applyProtection="1">
      <alignment horizontal="center" vertical="center"/>
    </xf>
    <xf numFmtId="0" fontId="6" fillId="0" borderId="146" xfId="1" applyFont="1" applyFill="1" applyBorder="1" applyAlignment="1" applyProtection="1">
      <alignment horizontal="center" vertical="center"/>
    </xf>
    <xf numFmtId="0" fontId="10" fillId="0" borderId="188" xfId="1" applyFont="1" applyFill="1" applyBorder="1" applyAlignment="1" applyProtection="1">
      <alignment horizontal="center" vertical="center"/>
    </xf>
    <xf numFmtId="0" fontId="10" fillId="0" borderId="189" xfId="1" applyFont="1" applyFill="1" applyBorder="1" applyAlignment="1" applyProtection="1">
      <alignment horizontal="center" vertical="center"/>
    </xf>
    <xf numFmtId="0" fontId="10" fillId="0" borderId="145" xfId="1" applyFont="1" applyFill="1" applyBorder="1" applyAlignment="1" applyProtection="1">
      <alignment horizontal="center" vertical="center"/>
    </xf>
    <xf numFmtId="0" fontId="10" fillId="0" borderId="144" xfId="1" applyFont="1" applyFill="1" applyBorder="1" applyAlignment="1" applyProtection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20" fillId="9" borderId="30" xfId="1" applyFont="1" applyFill="1" applyBorder="1" applyAlignment="1" applyProtection="1">
      <alignment horizontal="right" vertical="center" wrapText="1"/>
    </xf>
    <xf numFmtId="0" fontId="20" fillId="9" borderId="22" xfId="1" applyFont="1" applyFill="1" applyBorder="1" applyAlignment="1" applyProtection="1">
      <alignment horizontal="right" vertical="center" wrapText="1"/>
    </xf>
    <xf numFmtId="0" fontId="8" fillId="0" borderId="86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 wrapText="1"/>
    </xf>
    <xf numFmtId="0" fontId="8" fillId="0" borderId="192" xfId="0" applyFont="1" applyBorder="1" applyAlignment="1">
      <alignment horizontal="center" vertical="center" wrapText="1"/>
    </xf>
    <xf numFmtId="0" fontId="8" fillId="0" borderId="314" xfId="0" applyFont="1" applyBorder="1" applyAlignment="1">
      <alignment horizontal="center" vertical="center" wrapText="1"/>
    </xf>
    <xf numFmtId="0" fontId="16" fillId="9" borderId="148" xfId="1" applyFont="1" applyFill="1" applyBorder="1" applyAlignment="1" applyProtection="1">
      <alignment horizontal="right" vertical="center" wrapText="1"/>
    </xf>
    <xf numFmtId="0" fontId="16" fillId="9" borderId="149" xfId="1" applyFont="1" applyFill="1" applyBorder="1" applyAlignment="1" applyProtection="1">
      <alignment horizontal="right" vertical="center" wrapText="1"/>
    </xf>
  </cellXfs>
  <cellStyles count="6">
    <cellStyle name="Jegyzet" xfId="1" builtinId="10"/>
    <cellStyle name="Jegyzet 2" xfId="2" xr:uid="{93CA8BB5-14E8-48A1-BDC9-1BE930E5AC8C}"/>
    <cellStyle name="Jegyzet 2 2" xfId="5" xr:uid="{CCB843B3-B481-40C9-928E-863921B71F92}"/>
    <cellStyle name="Normál" xfId="0" builtinId="0"/>
    <cellStyle name="Normál 2" xfId="4" xr:uid="{22B9A078-B82C-4CD5-8330-813759F3FF7F}"/>
    <cellStyle name="Normál 3" xfId="3" xr:uid="{81873729-A9F0-45D6-8E5C-54A8E5E5B6E1}"/>
  </cellStyles>
  <dxfs count="0"/>
  <tableStyles count="0" defaultTableStyle="TableStyleMedium2" defaultPivotStyle="PivotStyleLight16"/>
  <colors>
    <mruColors>
      <color rgb="FFFEF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a06e104e6547d4a/Documents/BGF/Fejlesztes/Kepzesfejlesztes_2024/Tantervek_osszesites_v06_final.xlsx" TargetMode="External"/><Relationship Id="rId1" Type="http://schemas.openxmlformats.org/officeDocument/2006/relationships/externalLinkPath" Target="https://d.docs.live.net/ca06e104e6547d4a/Documents/BGF/Fejlesztes/Kepzesfejlesztes_2024/Tantervek_osszesites_v06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Összesítés"/>
      <sheetName val="Adatbázis"/>
      <sheetName val="DB_Order"/>
      <sheetName val="Szakok"/>
      <sheetName val="Mester félévek"/>
      <sheetName val="Oktatók"/>
      <sheetName val="Lists"/>
      <sheetName val="FOSZK_credits"/>
      <sheetName val="BSc_credits"/>
      <sheetName val="MSc_credits"/>
      <sheetName val="Létszámpr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C0D9-9FB6-4732-AB76-373B84568BC1}">
  <dimension ref="A1:AE43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K23" sqref="K23"/>
    </sheetView>
  </sheetViews>
  <sheetFormatPr defaultColWidth="8.6640625" defaultRowHeight="10.199999999999999" x14ac:dyDescent="0.3"/>
  <cols>
    <col min="1" max="1" width="11.5546875" style="7" customWidth="1"/>
    <col min="2" max="2" width="38.44140625" style="7" customWidth="1"/>
    <col min="3" max="3" width="29.6640625" style="39" customWidth="1"/>
    <col min="4" max="19" width="4.5546875" style="3" customWidth="1"/>
    <col min="20" max="20" width="27.5546875" style="7" customWidth="1"/>
    <col min="21" max="21" width="40.33203125" style="7" customWidth="1"/>
    <col min="22" max="16384" width="8.6640625" style="7"/>
  </cols>
  <sheetData>
    <row r="1" spans="1:20" ht="40.5" customHeight="1" thickBot="1" x14ac:dyDescent="0.35">
      <c r="A1" s="1145" t="s">
        <v>768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7"/>
    </row>
    <row r="2" spans="1:20" ht="14.25" customHeight="1" thickBot="1" x14ac:dyDescent="0.35">
      <c r="A2" s="1156" t="s">
        <v>1</v>
      </c>
      <c r="B2" s="1156" t="s">
        <v>2</v>
      </c>
      <c r="C2" s="1156" t="s">
        <v>3</v>
      </c>
      <c r="D2" s="1148" t="s">
        <v>769</v>
      </c>
      <c r="E2" s="1149"/>
      <c r="F2" s="1149"/>
      <c r="G2" s="1150"/>
      <c r="H2" s="1148" t="s">
        <v>770</v>
      </c>
      <c r="I2" s="1149"/>
      <c r="J2" s="1149"/>
      <c r="K2" s="1150"/>
      <c r="L2" s="1148" t="s">
        <v>771</v>
      </c>
      <c r="M2" s="1149"/>
      <c r="N2" s="1149"/>
      <c r="O2" s="1150"/>
      <c r="P2" s="1151" t="s">
        <v>772</v>
      </c>
      <c r="Q2" s="1152"/>
      <c r="R2" s="1152"/>
      <c r="S2" s="1153"/>
      <c r="T2" s="1154" t="s">
        <v>0</v>
      </c>
    </row>
    <row r="3" spans="1:20" ht="65.099999999999994" customHeight="1" thickBot="1" x14ac:dyDescent="0.35">
      <c r="A3" s="1157"/>
      <c r="B3" s="1157"/>
      <c r="C3" s="1157"/>
      <c r="D3" s="288" t="s">
        <v>773</v>
      </c>
      <c r="E3" s="290" t="s">
        <v>774</v>
      </c>
      <c r="F3" s="290" t="s">
        <v>775</v>
      </c>
      <c r="G3" s="289" t="s">
        <v>776</v>
      </c>
      <c r="H3" s="288" t="s">
        <v>773</v>
      </c>
      <c r="I3" s="290" t="s">
        <v>774</v>
      </c>
      <c r="J3" s="290" t="s">
        <v>775</v>
      </c>
      <c r="K3" s="289" t="s">
        <v>776</v>
      </c>
      <c r="L3" s="288" t="s">
        <v>773</v>
      </c>
      <c r="M3" s="290" t="s">
        <v>774</v>
      </c>
      <c r="N3" s="290" t="s">
        <v>775</v>
      </c>
      <c r="O3" s="289" t="s">
        <v>776</v>
      </c>
      <c r="P3" s="288" t="s">
        <v>773</v>
      </c>
      <c r="Q3" s="290" t="s">
        <v>774</v>
      </c>
      <c r="R3" s="290" t="s">
        <v>775</v>
      </c>
      <c r="S3" s="289" t="s">
        <v>776</v>
      </c>
      <c r="T3" s="1155"/>
    </row>
    <row r="4" spans="1:20" ht="15" customHeight="1" thickBot="1" x14ac:dyDescent="0.35">
      <c r="A4" s="1138" t="s">
        <v>777</v>
      </c>
      <c r="B4" s="1139"/>
      <c r="C4" s="1139"/>
      <c r="D4" s="145">
        <f>SUM(D5:D24)</f>
        <v>9</v>
      </c>
      <c r="E4" s="147">
        <f>SUM(E5:E24)</f>
        <v>9</v>
      </c>
      <c r="F4" s="147">
        <f>SUM(F5:F24)</f>
        <v>27</v>
      </c>
      <c r="G4" s="148"/>
      <c r="H4" s="145">
        <f>SUM(H5:H24)</f>
        <v>8</v>
      </c>
      <c r="I4" s="147">
        <f>SUM(I5:I24)</f>
        <v>8</v>
      </c>
      <c r="J4" s="147">
        <f>SUM(J5:J24)</f>
        <v>24</v>
      </c>
      <c r="K4" s="148"/>
      <c r="L4" s="146">
        <f>SUM(L5:L24)</f>
        <v>4</v>
      </c>
      <c r="M4" s="147">
        <f>SUM(M5:M24)</f>
        <v>8</v>
      </c>
      <c r="N4" s="145">
        <f>SUM(N5:N24)</f>
        <v>23</v>
      </c>
      <c r="O4" s="148"/>
      <c r="P4" s="146">
        <f>SUM(P5:P24)</f>
        <v>4</v>
      </c>
      <c r="Q4" s="147">
        <f>SUM(Q5:Q24)</f>
        <v>8</v>
      </c>
      <c r="R4" s="147">
        <f>SUM(R5:R24)</f>
        <v>28</v>
      </c>
      <c r="S4" s="148"/>
      <c r="T4" s="251"/>
    </row>
    <row r="5" spans="1:20" ht="15" customHeight="1" x14ac:dyDescent="0.3">
      <c r="A5" s="127" t="s">
        <v>732</v>
      </c>
      <c r="B5" s="40" t="s">
        <v>733</v>
      </c>
      <c r="C5" s="86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11</v>
      </c>
    </row>
    <row r="6" spans="1:20" ht="15" customHeight="1" x14ac:dyDescent="0.3">
      <c r="A6" s="129" t="s">
        <v>465</v>
      </c>
      <c r="B6" s="22" t="s">
        <v>466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46</v>
      </c>
    </row>
    <row r="7" spans="1:20" ht="15" customHeight="1" x14ac:dyDescent="0.3">
      <c r="A7" s="129" t="s">
        <v>629</v>
      </c>
      <c r="B7" s="22" t="s">
        <v>630</v>
      </c>
      <c r="C7" s="87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20</v>
      </c>
    </row>
    <row r="8" spans="1:20" ht="15" customHeight="1" x14ac:dyDescent="0.3">
      <c r="A8" s="129" t="s">
        <v>738</v>
      </c>
      <c r="B8" s="22" t="s">
        <v>739</v>
      </c>
      <c r="C8" s="87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23</v>
      </c>
    </row>
    <row r="9" spans="1:20" ht="15" customHeight="1" x14ac:dyDescent="0.3">
      <c r="A9" s="129" t="s">
        <v>740</v>
      </c>
      <c r="B9" s="22" t="s">
        <v>741</v>
      </c>
      <c r="C9" s="87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22" t="s">
        <v>23</v>
      </c>
    </row>
    <row r="10" spans="1:20" ht="15" customHeight="1" thickBot="1" x14ac:dyDescent="0.35">
      <c r="A10" s="153"/>
      <c r="B10" s="42" t="s">
        <v>778</v>
      </c>
      <c r="C10" s="88" t="s">
        <v>9</v>
      </c>
      <c r="D10" s="38">
        <v>1</v>
      </c>
      <c r="E10" s="34">
        <v>1</v>
      </c>
      <c r="F10" s="34">
        <v>3</v>
      </c>
      <c r="G10" s="56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42" t="s">
        <v>45</v>
      </c>
    </row>
    <row r="11" spans="1:20" ht="15" customHeight="1" x14ac:dyDescent="0.3">
      <c r="A11" s="129" t="s">
        <v>728</v>
      </c>
      <c r="B11" s="22" t="s">
        <v>729</v>
      </c>
      <c r="C11" s="87" t="s">
        <v>9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20</v>
      </c>
    </row>
    <row r="12" spans="1:20" ht="15" customHeight="1" x14ac:dyDescent="0.3">
      <c r="A12" s="129" t="s">
        <v>742</v>
      </c>
      <c r="B12" s="22" t="s">
        <v>743</v>
      </c>
      <c r="C12" s="87" t="s">
        <v>9</v>
      </c>
      <c r="D12" s="37"/>
      <c r="E12" s="27"/>
      <c r="F12" s="27"/>
      <c r="G12" s="55"/>
      <c r="H12" s="37">
        <v>1</v>
      </c>
      <c r="I12" s="27">
        <v>1</v>
      </c>
      <c r="J12" s="27">
        <v>3</v>
      </c>
      <c r="K12" s="55" t="s">
        <v>10</v>
      </c>
      <c r="L12" s="37"/>
      <c r="M12" s="27"/>
      <c r="N12" s="27"/>
      <c r="O12" s="55"/>
      <c r="P12" s="37"/>
      <c r="Q12" s="27"/>
      <c r="R12" s="27"/>
      <c r="S12" s="55"/>
      <c r="T12" s="22" t="s">
        <v>29</v>
      </c>
    </row>
    <row r="13" spans="1:20" ht="15" customHeight="1" x14ac:dyDescent="0.3">
      <c r="A13" s="129" t="s">
        <v>708</v>
      </c>
      <c r="B13" s="22" t="s">
        <v>709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17</v>
      </c>
    </row>
    <row r="14" spans="1:20" ht="15" customHeight="1" x14ac:dyDescent="0.3">
      <c r="A14" s="129" t="s">
        <v>736</v>
      </c>
      <c r="B14" s="22" t="s">
        <v>737</v>
      </c>
      <c r="C14" s="87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52</v>
      </c>
    </row>
    <row r="15" spans="1:20" ht="15" customHeight="1" thickBot="1" x14ac:dyDescent="0.35">
      <c r="A15" s="153" t="s">
        <v>373</v>
      </c>
      <c r="B15" s="42" t="s">
        <v>374</v>
      </c>
      <c r="C15" s="88" t="s">
        <v>9</v>
      </c>
      <c r="D15" s="38"/>
      <c r="E15" s="34"/>
      <c r="F15" s="34"/>
      <c r="G15" s="56"/>
      <c r="H15" s="38">
        <v>2</v>
      </c>
      <c r="I15" s="34">
        <v>2</v>
      </c>
      <c r="J15" s="34">
        <v>6</v>
      </c>
      <c r="K15" s="56" t="s">
        <v>10</v>
      </c>
      <c r="L15" s="38"/>
      <c r="M15" s="34"/>
      <c r="N15" s="34"/>
      <c r="O15" s="56"/>
      <c r="P15" s="38"/>
      <c r="Q15" s="34"/>
      <c r="R15" s="34"/>
      <c r="S15" s="56"/>
      <c r="T15" s="42" t="s">
        <v>11</v>
      </c>
    </row>
    <row r="16" spans="1:20" s="6" customFormat="1" ht="22.5" customHeight="1" x14ac:dyDescent="0.3">
      <c r="A16" s="429" t="s">
        <v>744</v>
      </c>
      <c r="B16" s="450" t="s">
        <v>745</v>
      </c>
      <c r="C16" s="451" t="s">
        <v>779</v>
      </c>
      <c r="D16" s="452"/>
      <c r="E16" s="453"/>
      <c r="F16" s="453"/>
      <c r="G16" s="454"/>
      <c r="H16" s="452"/>
      <c r="I16" s="453"/>
      <c r="J16" s="453"/>
      <c r="K16" s="454"/>
      <c r="L16" s="452">
        <v>0</v>
      </c>
      <c r="M16" s="453">
        <v>4</v>
      </c>
      <c r="N16" s="453">
        <v>6</v>
      </c>
      <c r="O16" s="454" t="s">
        <v>4</v>
      </c>
      <c r="P16" s="452"/>
      <c r="Q16" s="453"/>
      <c r="R16" s="453"/>
      <c r="S16" s="454"/>
      <c r="T16" s="450" t="s">
        <v>23</v>
      </c>
    </row>
    <row r="17" spans="1:20" ht="15" customHeight="1" x14ac:dyDescent="0.3">
      <c r="A17" s="129" t="s">
        <v>383</v>
      </c>
      <c r="B17" s="22" t="s">
        <v>384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22" t="s">
        <v>20</v>
      </c>
    </row>
    <row r="18" spans="1:20" ht="15" customHeight="1" x14ac:dyDescent="0.3">
      <c r="A18" s="315" t="s">
        <v>712</v>
      </c>
      <c r="B18" s="238" t="s">
        <v>713</v>
      </c>
      <c r="C18" s="358" t="s">
        <v>9</v>
      </c>
      <c r="D18" s="241"/>
      <c r="E18" s="242"/>
      <c r="F18" s="242"/>
      <c r="G18" s="243"/>
      <c r="H18" s="241"/>
      <c r="I18" s="242"/>
      <c r="J18" s="242"/>
      <c r="K18" s="243"/>
      <c r="L18" s="241">
        <v>2</v>
      </c>
      <c r="M18" s="242">
        <v>2</v>
      </c>
      <c r="N18" s="242">
        <v>6</v>
      </c>
      <c r="O18" s="243" t="s">
        <v>10</v>
      </c>
      <c r="P18" s="241"/>
      <c r="Q18" s="242"/>
      <c r="R18" s="242"/>
      <c r="S18" s="243"/>
      <c r="T18" s="238" t="s">
        <v>14</v>
      </c>
    </row>
    <row r="19" spans="1:20" ht="15" customHeight="1" thickBot="1" x14ac:dyDescent="0.35">
      <c r="A19" s="263" t="s">
        <v>704</v>
      </c>
      <c r="B19" s="44" t="s">
        <v>705</v>
      </c>
      <c r="C19" s="436" t="s">
        <v>9</v>
      </c>
      <c r="D19" s="51"/>
      <c r="E19" s="313"/>
      <c r="F19" s="313"/>
      <c r="G19" s="314"/>
      <c r="H19" s="51"/>
      <c r="I19" s="313"/>
      <c r="J19" s="313"/>
      <c r="K19" s="314"/>
      <c r="L19" s="51">
        <v>2</v>
      </c>
      <c r="M19" s="313">
        <v>2</v>
      </c>
      <c r="N19" s="313">
        <v>6</v>
      </c>
      <c r="O19" s="314" t="s">
        <v>10</v>
      </c>
      <c r="P19" s="51"/>
      <c r="Q19" s="313"/>
      <c r="R19" s="313"/>
      <c r="S19" s="314"/>
      <c r="T19" s="44" t="s">
        <v>11</v>
      </c>
    </row>
    <row r="20" spans="1:20" s="6" customFormat="1" ht="22.5" customHeight="1" x14ac:dyDescent="0.3">
      <c r="A20" s="411" t="s">
        <v>754</v>
      </c>
      <c r="B20" s="427" t="s">
        <v>755</v>
      </c>
      <c r="C20" s="438" t="s">
        <v>780</v>
      </c>
      <c r="D20" s="407"/>
      <c r="E20" s="408"/>
      <c r="F20" s="408"/>
      <c r="G20" s="409"/>
      <c r="H20" s="407"/>
      <c r="I20" s="408"/>
      <c r="J20" s="408"/>
      <c r="K20" s="409"/>
      <c r="L20" s="407"/>
      <c r="M20" s="408"/>
      <c r="N20" s="408"/>
      <c r="O20" s="409"/>
      <c r="P20" s="407">
        <v>0</v>
      </c>
      <c r="Q20" s="408">
        <v>4</v>
      </c>
      <c r="R20" s="408">
        <v>6</v>
      </c>
      <c r="S20" s="409" t="s">
        <v>4</v>
      </c>
      <c r="T20" s="427" t="s">
        <v>11</v>
      </c>
    </row>
    <row r="21" spans="1:20" ht="15" customHeight="1" x14ac:dyDescent="0.3">
      <c r="A21" s="155" t="s">
        <v>760</v>
      </c>
      <c r="B21" s="21" t="s">
        <v>761</v>
      </c>
      <c r="C21" s="90" t="s">
        <v>9</v>
      </c>
      <c r="D21" s="49"/>
      <c r="E21" s="8"/>
      <c r="F21" s="8"/>
      <c r="G21" s="61"/>
      <c r="H21" s="49"/>
      <c r="I21" s="8"/>
      <c r="J21" s="8"/>
      <c r="K21" s="61"/>
      <c r="L21" s="49"/>
      <c r="M21" s="8"/>
      <c r="N21" s="8"/>
      <c r="O21" s="61"/>
      <c r="P21" s="49">
        <v>2</v>
      </c>
      <c r="Q21" s="8">
        <v>2</v>
      </c>
      <c r="R21" s="8">
        <v>6</v>
      </c>
      <c r="S21" s="61" t="s">
        <v>10</v>
      </c>
      <c r="T21" s="21" t="s">
        <v>23</v>
      </c>
    </row>
    <row r="22" spans="1:20" ht="15" customHeight="1" x14ac:dyDescent="0.3">
      <c r="A22" s="129" t="s">
        <v>756</v>
      </c>
      <c r="B22" s="22" t="s">
        <v>757</v>
      </c>
      <c r="C22" s="87" t="s">
        <v>9</v>
      </c>
      <c r="D22" s="37"/>
      <c r="E22" s="27"/>
      <c r="F22" s="27"/>
      <c r="G22" s="55"/>
      <c r="H22" s="37"/>
      <c r="I22" s="27"/>
      <c r="J22" s="27"/>
      <c r="K22" s="55"/>
      <c r="L22" s="37"/>
      <c r="M22" s="27"/>
      <c r="N22" s="27"/>
      <c r="O22" s="55"/>
      <c r="P22" s="37">
        <v>0</v>
      </c>
      <c r="Q22" s="27">
        <v>0</v>
      </c>
      <c r="R22" s="27">
        <v>5</v>
      </c>
      <c r="S22" s="55" t="s">
        <v>10</v>
      </c>
      <c r="T22" s="22" t="s">
        <v>23</v>
      </c>
    </row>
    <row r="23" spans="1:20" ht="15" customHeight="1" x14ac:dyDescent="0.3">
      <c r="A23" s="129" t="s">
        <v>758</v>
      </c>
      <c r="B23" s="22" t="s">
        <v>759</v>
      </c>
      <c r="C23" s="87" t="s">
        <v>9</v>
      </c>
      <c r="D23" s="37"/>
      <c r="E23" s="27"/>
      <c r="F23" s="27"/>
      <c r="G23" s="55"/>
      <c r="H23" s="37"/>
      <c r="I23" s="27"/>
      <c r="J23" s="27"/>
      <c r="K23" s="55"/>
      <c r="L23" s="37"/>
      <c r="M23" s="27"/>
      <c r="N23" s="27"/>
      <c r="O23" s="55"/>
      <c r="P23" s="37">
        <v>0</v>
      </c>
      <c r="Q23" s="27">
        <v>0</v>
      </c>
      <c r="R23" s="27">
        <v>5</v>
      </c>
      <c r="S23" s="55" t="s">
        <v>10</v>
      </c>
      <c r="T23" s="22" t="s">
        <v>11</v>
      </c>
    </row>
    <row r="24" spans="1:20" ht="15" customHeight="1" thickBot="1" x14ac:dyDescent="0.35">
      <c r="A24" s="129" t="s">
        <v>427</v>
      </c>
      <c r="B24" s="22" t="s">
        <v>428</v>
      </c>
      <c r="C24" s="87" t="s">
        <v>9</v>
      </c>
      <c r="D24" s="36"/>
      <c r="E24" s="33"/>
      <c r="F24" s="33"/>
      <c r="G24" s="53"/>
      <c r="H24" s="36"/>
      <c r="I24" s="33"/>
      <c r="J24" s="33"/>
      <c r="K24" s="53"/>
      <c r="L24" s="36"/>
      <c r="M24" s="33"/>
      <c r="N24" s="33"/>
      <c r="O24" s="53"/>
      <c r="P24" s="36">
        <v>2</v>
      </c>
      <c r="Q24" s="33">
        <v>2</v>
      </c>
      <c r="R24" s="33">
        <v>6</v>
      </c>
      <c r="S24" s="53" t="s">
        <v>10</v>
      </c>
      <c r="T24" s="22" t="s">
        <v>26</v>
      </c>
    </row>
    <row r="25" spans="1:20" ht="15" customHeight="1" thickBot="1" x14ac:dyDescent="0.35">
      <c r="A25" s="1136" t="s">
        <v>781</v>
      </c>
      <c r="B25" s="1137"/>
      <c r="C25" s="1137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>
        <v>6</v>
      </c>
      <c r="O25" s="149"/>
      <c r="P25" s="149"/>
      <c r="Q25" s="149"/>
      <c r="R25" s="149">
        <v>6</v>
      </c>
      <c r="S25" s="149"/>
      <c r="T25" s="267"/>
    </row>
    <row r="26" spans="1:20" ht="15" customHeight="1" x14ac:dyDescent="0.3">
      <c r="A26" s="155" t="s">
        <v>746</v>
      </c>
      <c r="B26" s="21" t="s">
        <v>747</v>
      </c>
      <c r="C26" s="90" t="s">
        <v>9</v>
      </c>
      <c r="D26" s="49"/>
      <c r="E26" s="8"/>
      <c r="F26" s="8"/>
      <c r="G26" s="61"/>
      <c r="H26" s="49"/>
      <c r="I26" s="8"/>
      <c r="J26" s="8"/>
      <c r="K26" s="61"/>
      <c r="L26" s="49">
        <v>1</v>
      </c>
      <c r="M26" s="8">
        <v>1</v>
      </c>
      <c r="N26" s="8">
        <v>3</v>
      </c>
      <c r="O26" s="61" t="s">
        <v>10</v>
      </c>
      <c r="P26" s="49"/>
      <c r="Q26" s="8"/>
      <c r="R26" s="8"/>
      <c r="S26" s="61"/>
      <c r="T26" s="21" t="s">
        <v>52</v>
      </c>
    </row>
    <row r="27" spans="1:20" ht="15" customHeight="1" x14ac:dyDescent="0.3">
      <c r="A27" s="129" t="s">
        <v>748</v>
      </c>
      <c r="B27" s="22" t="s">
        <v>749</v>
      </c>
      <c r="C27" s="87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22" t="s">
        <v>23</v>
      </c>
    </row>
    <row r="28" spans="1:20" ht="15" customHeight="1" x14ac:dyDescent="0.3">
      <c r="A28" s="129" t="s">
        <v>750</v>
      </c>
      <c r="B28" s="22" t="s">
        <v>751</v>
      </c>
      <c r="C28" s="87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22" t="s">
        <v>11</v>
      </c>
    </row>
    <row r="29" spans="1:20" ht="15" customHeight="1" x14ac:dyDescent="0.3">
      <c r="A29" s="129" t="s">
        <v>752</v>
      </c>
      <c r="B29" s="22" t="s">
        <v>753</v>
      </c>
      <c r="C29" s="87" t="s">
        <v>9</v>
      </c>
      <c r="D29" s="36"/>
      <c r="E29" s="33"/>
      <c r="F29" s="33"/>
      <c r="G29" s="53"/>
      <c r="H29" s="36"/>
      <c r="I29" s="33"/>
      <c r="J29" s="33"/>
      <c r="K29" s="53"/>
      <c r="L29" s="36">
        <v>1</v>
      </c>
      <c r="M29" s="33">
        <v>1</v>
      </c>
      <c r="N29" s="33">
        <v>3</v>
      </c>
      <c r="O29" s="53" t="s">
        <v>10</v>
      </c>
      <c r="P29" s="36"/>
      <c r="Q29" s="33"/>
      <c r="R29" s="33"/>
      <c r="S29" s="53"/>
      <c r="T29" s="22" t="s">
        <v>11</v>
      </c>
    </row>
    <row r="30" spans="1:20" ht="15" customHeight="1" x14ac:dyDescent="0.3">
      <c r="A30" s="129" t="s">
        <v>762</v>
      </c>
      <c r="B30" s="22" t="s">
        <v>763</v>
      </c>
      <c r="C30" s="87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22" t="s">
        <v>23</v>
      </c>
    </row>
    <row r="31" spans="1:20" ht="15" customHeight="1" x14ac:dyDescent="0.3">
      <c r="A31" s="129" t="s">
        <v>764</v>
      </c>
      <c r="B31" s="22" t="s">
        <v>765</v>
      </c>
      <c r="C31" s="87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14</v>
      </c>
    </row>
    <row r="32" spans="1:20" ht="15" customHeight="1" x14ac:dyDescent="0.3">
      <c r="A32" s="129" t="s">
        <v>605</v>
      </c>
      <c r="B32" s="22" t="s">
        <v>606</v>
      </c>
      <c r="C32" s="87" t="s">
        <v>9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2</v>
      </c>
      <c r="Q32" s="33">
        <v>2</v>
      </c>
      <c r="R32" s="33">
        <v>6</v>
      </c>
      <c r="S32" s="53" t="s">
        <v>10</v>
      </c>
      <c r="T32" s="22" t="s">
        <v>52</v>
      </c>
    </row>
    <row r="33" spans="1:31" ht="15" customHeight="1" thickBot="1" x14ac:dyDescent="0.35">
      <c r="A33" s="153" t="s">
        <v>766</v>
      </c>
      <c r="B33" s="42" t="s">
        <v>767</v>
      </c>
      <c r="C33" s="88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42" t="s">
        <v>11</v>
      </c>
    </row>
    <row r="34" spans="1:31" ht="15" customHeight="1" thickBot="1" x14ac:dyDescent="0.35">
      <c r="A34" s="1140" t="s">
        <v>782</v>
      </c>
      <c r="B34" s="1141"/>
      <c r="C34" s="1141"/>
      <c r="D34" s="150"/>
      <c r="E34" s="150"/>
      <c r="F34" s="150"/>
      <c r="G34" s="150"/>
      <c r="H34" s="150"/>
      <c r="I34" s="151">
        <v>2</v>
      </c>
      <c r="J34" s="152">
        <v>3</v>
      </c>
      <c r="K34" s="150"/>
      <c r="L34" s="150"/>
      <c r="M34" s="151">
        <v>2</v>
      </c>
      <c r="N34" s="152">
        <v>3</v>
      </c>
      <c r="O34" s="150"/>
      <c r="P34" s="150"/>
      <c r="Q34" s="150"/>
      <c r="R34" s="150"/>
      <c r="S34" s="150"/>
      <c r="T34" s="267"/>
    </row>
    <row r="35" spans="1:31" ht="15" customHeight="1" thickBot="1" x14ac:dyDescent="0.35">
      <c r="A35" s="1142" t="s">
        <v>783</v>
      </c>
      <c r="B35" s="1143"/>
      <c r="C35" s="1144"/>
      <c r="D35" s="125">
        <f>SUM(D5:D34)</f>
        <v>9</v>
      </c>
      <c r="E35" s="125">
        <f>SUM(E5:E34)</f>
        <v>9</v>
      </c>
      <c r="F35" s="125">
        <f>SUM(F4,F25,F34)</f>
        <v>27</v>
      </c>
      <c r="G35" s="126"/>
      <c r="H35" s="125">
        <f>SUM(H5:H34)</f>
        <v>8</v>
      </c>
      <c r="I35" s="125">
        <f>SUM(I5:I34)</f>
        <v>10</v>
      </c>
      <c r="J35" s="125">
        <f>SUM(J4,J25,J34)</f>
        <v>27</v>
      </c>
      <c r="K35" s="126"/>
      <c r="L35" s="125">
        <f>SUM(L34,L5:L27)</f>
        <v>6</v>
      </c>
      <c r="M35" s="125">
        <f>SUM(M34,M5:M27)</f>
        <v>12</v>
      </c>
      <c r="N35" s="125">
        <f>SUM(N4,N25,N34)</f>
        <v>32</v>
      </c>
      <c r="O35" s="126"/>
      <c r="P35" s="125">
        <f>SUM(P5:P31)</f>
        <v>6</v>
      </c>
      <c r="Q35" s="125">
        <f>SUM(Q5:Q31)</f>
        <v>10</v>
      </c>
      <c r="R35" s="125">
        <f>SUM(R4,R25,R34)</f>
        <v>34</v>
      </c>
      <c r="S35" s="126"/>
      <c r="T35" s="142">
        <f>F35+J35+N35+R35</f>
        <v>120</v>
      </c>
    </row>
    <row r="37" spans="1:31" x14ac:dyDescent="0.3">
      <c r="A37" s="6" t="s">
        <v>784</v>
      </c>
      <c r="C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10</v>
      </c>
      <c r="B38" s="381" t="s">
        <v>813</v>
      </c>
      <c r="C38" s="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7" t="s">
        <v>4</v>
      </c>
      <c r="B39" s="381" t="s">
        <v>785</v>
      </c>
      <c r="C39" s="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C40" s="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815</v>
      </c>
      <c r="C41" s="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816</v>
      </c>
      <c r="C42" s="7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3">
      <c r="A43" s="7" t="s">
        <v>835</v>
      </c>
    </row>
  </sheetData>
  <sortState xmlns:xlrd2="http://schemas.microsoft.com/office/spreadsheetml/2017/richdata2" ref="A21:T24">
    <sortCondition ref="B21:B24"/>
  </sortState>
  <mergeCells count="13">
    <mergeCell ref="A4:C4"/>
    <mergeCell ref="A25:C25"/>
    <mergeCell ref="A34:C34"/>
    <mergeCell ref="A35:C35"/>
    <mergeCell ref="A1:T1"/>
    <mergeCell ref="D2:G2"/>
    <mergeCell ref="H2:K2"/>
    <mergeCell ref="L2:O2"/>
    <mergeCell ref="P2:S2"/>
    <mergeCell ref="T2:T3"/>
    <mergeCell ref="A2:A3"/>
    <mergeCell ref="B2:B3"/>
    <mergeCell ref="C2:C3"/>
  </mergeCells>
  <pageMargins left="0.7" right="0.7" top="0.75" bottom="0.75" header="0.3" footer="0.3"/>
  <pageSetup paperSize="9" scale="63" orientation="landscape" r:id="rId1"/>
  <ignoredErrors>
    <ignoredError sqref="P35:Q35 L35:M35 N4 R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9F40-F1A0-4FDA-A99E-710AA797EDEB}">
  <dimension ref="A1:AE43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8.6640625" defaultRowHeight="10.199999999999999" x14ac:dyDescent="0.3"/>
  <cols>
    <col min="1" max="1" width="11.5546875" style="7" customWidth="1"/>
    <col min="2" max="2" width="42.109375" style="39" customWidth="1"/>
    <col min="3" max="3" width="11.5546875" style="7" customWidth="1"/>
    <col min="4" max="19" width="4.5546875" style="3" customWidth="1"/>
    <col min="20" max="20" width="30.5546875" style="7" customWidth="1"/>
    <col min="21" max="16384" width="8.6640625" style="7"/>
  </cols>
  <sheetData>
    <row r="1" spans="1:20" ht="38.25" customHeight="1" thickBot="1" x14ac:dyDescent="0.35">
      <c r="A1" s="1213" t="s">
        <v>798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5" customHeight="1" thickBot="1" x14ac:dyDescent="0.35">
      <c r="A2" s="1185" t="s">
        <v>1</v>
      </c>
      <c r="B2" s="1187" t="s">
        <v>2</v>
      </c>
      <c r="C2" s="1185" t="s">
        <v>3</v>
      </c>
      <c r="D2" s="1191" t="s">
        <v>769</v>
      </c>
      <c r="E2" s="1192"/>
      <c r="F2" s="1192"/>
      <c r="G2" s="1193"/>
      <c r="H2" s="1194" t="s">
        <v>770</v>
      </c>
      <c r="I2" s="1192"/>
      <c r="J2" s="1192"/>
      <c r="K2" s="1193"/>
      <c r="L2" s="1194" t="s">
        <v>771</v>
      </c>
      <c r="M2" s="1192"/>
      <c r="N2" s="1192"/>
      <c r="O2" s="1193"/>
      <c r="P2" s="1179" t="s">
        <v>772</v>
      </c>
      <c r="Q2" s="1180"/>
      <c r="R2" s="1180"/>
      <c r="S2" s="1181"/>
      <c r="T2" s="1189" t="s">
        <v>0</v>
      </c>
    </row>
    <row r="3" spans="1:20" ht="68.400000000000006" customHeight="1" thickBot="1" x14ac:dyDescent="0.35">
      <c r="A3" s="1186"/>
      <c r="B3" s="1188"/>
      <c r="C3" s="1186"/>
      <c r="D3" s="291" t="s">
        <v>773</v>
      </c>
      <c r="E3" s="295" t="s">
        <v>774</v>
      </c>
      <c r="F3" s="295" t="s">
        <v>775</v>
      </c>
      <c r="G3" s="292" t="s">
        <v>776</v>
      </c>
      <c r="H3" s="291" t="s">
        <v>773</v>
      </c>
      <c r="I3" s="295" t="s">
        <v>774</v>
      </c>
      <c r="J3" s="295" t="s">
        <v>775</v>
      </c>
      <c r="K3" s="292" t="s">
        <v>776</v>
      </c>
      <c r="L3" s="291" t="s">
        <v>773</v>
      </c>
      <c r="M3" s="295" t="s">
        <v>774</v>
      </c>
      <c r="N3" s="295" t="s">
        <v>775</v>
      </c>
      <c r="O3" s="292" t="s">
        <v>776</v>
      </c>
      <c r="P3" s="291" t="s">
        <v>773</v>
      </c>
      <c r="Q3" s="295" t="s">
        <v>774</v>
      </c>
      <c r="R3" s="295" t="s">
        <v>775</v>
      </c>
      <c r="S3" s="292" t="s">
        <v>776</v>
      </c>
      <c r="T3" s="1171"/>
    </row>
    <row r="4" spans="1:20" ht="14.25" customHeight="1" thickBot="1" x14ac:dyDescent="0.35">
      <c r="A4" s="1215" t="s">
        <v>777</v>
      </c>
      <c r="B4" s="1139"/>
      <c r="C4" s="1139"/>
      <c r="D4" s="147">
        <f>SUM(D5:D24)</f>
        <v>9</v>
      </c>
      <c r="E4" s="147">
        <f>SUM(E5:E24)</f>
        <v>9</v>
      </c>
      <c r="F4" s="147">
        <f>SUM(F5:F24)</f>
        <v>27</v>
      </c>
      <c r="G4" s="147"/>
      <c r="H4" s="147">
        <f>SUM(H5:H24)</f>
        <v>8</v>
      </c>
      <c r="I4" s="147">
        <f>SUM(I5:I24)</f>
        <v>8</v>
      </c>
      <c r="J4" s="147">
        <f>SUM(J5:J24)</f>
        <v>24</v>
      </c>
      <c r="K4" s="147"/>
      <c r="L4" s="147">
        <f>SUM(L5:L24)</f>
        <v>4</v>
      </c>
      <c r="M4" s="147">
        <f>SUM(M5:M24)</f>
        <v>8</v>
      </c>
      <c r="N4" s="147">
        <f>SUM(N5:N24)</f>
        <v>23</v>
      </c>
      <c r="O4" s="147"/>
      <c r="P4" s="147">
        <f>SUM(P5:P24)</f>
        <v>4</v>
      </c>
      <c r="Q4" s="147">
        <f>SUM(Q5:Q24)</f>
        <v>8</v>
      </c>
      <c r="R4" s="147">
        <f>SUM(R5:R24)</f>
        <v>28</v>
      </c>
      <c r="S4" s="147"/>
      <c r="T4" s="270"/>
    </row>
    <row r="5" spans="1:20" ht="14.25" customHeight="1" x14ac:dyDescent="0.3">
      <c r="A5" s="40" t="s">
        <v>363</v>
      </c>
      <c r="B5" s="234" t="s">
        <v>364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20</v>
      </c>
    </row>
    <row r="6" spans="1:20" ht="14.25" customHeight="1" x14ac:dyDescent="0.3">
      <c r="A6" s="22" t="s">
        <v>365</v>
      </c>
      <c r="B6" s="230" t="s">
        <v>366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26</v>
      </c>
    </row>
    <row r="7" spans="1:20" ht="14.25" customHeight="1" x14ac:dyDescent="0.3">
      <c r="A7" s="22" t="s">
        <v>367</v>
      </c>
      <c r="B7" s="230" t="s">
        <v>368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91</v>
      </c>
    </row>
    <row r="8" spans="1:20" ht="14.25" customHeight="1" x14ac:dyDescent="0.3">
      <c r="A8" s="22" t="s">
        <v>369</v>
      </c>
      <c r="B8" s="230" t="s">
        <v>370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170</v>
      </c>
    </row>
    <row r="9" spans="1:20" ht="14.25" customHeight="1" x14ac:dyDescent="0.3">
      <c r="A9" s="42"/>
      <c r="B9" s="233" t="s">
        <v>778</v>
      </c>
      <c r="C9" s="143" t="s">
        <v>9</v>
      </c>
      <c r="D9" s="38">
        <v>1</v>
      </c>
      <c r="E9" s="34">
        <v>1</v>
      </c>
      <c r="F9" s="34">
        <v>3</v>
      </c>
      <c r="G9" s="53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45</v>
      </c>
    </row>
    <row r="10" spans="1:20" ht="14.25" customHeight="1" x14ac:dyDescent="0.3">
      <c r="A10" s="40" t="s">
        <v>375</v>
      </c>
      <c r="B10" s="234" t="s">
        <v>376</v>
      </c>
      <c r="C10" s="128" t="s">
        <v>9</v>
      </c>
      <c r="D10" s="74"/>
      <c r="E10" s="69"/>
      <c r="F10" s="69"/>
      <c r="G10" s="76"/>
      <c r="H10" s="74">
        <v>1</v>
      </c>
      <c r="I10" s="69">
        <v>1</v>
      </c>
      <c r="J10" s="69">
        <v>3</v>
      </c>
      <c r="K10" s="76" t="s">
        <v>4</v>
      </c>
      <c r="L10" s="74"/>
      <c r="M10" s="69"/>
      <c r="N10" s="69"/>
      <c r="O10" s="76"/>
      <c r="P10" s="74"/>
      <c r="Q10" s="69"/>
      <c r="R10" s="69"/>
      <c r="S10" s="76"/>
      <c r="T10" s="40" t="s">
        <v>91</v>
      </c>
    </row>
    <row r="11" spans="1:20" ht="14.25" customHeight="1" x14ac:dyDescent="0.3">
      <c r="A11" s="22" t="s">
        <v>377</v>
      </c>
      <c r="B11" s="230" t="s">
        <v>378</v>
      </c>
      <c r="C11" s="130" t="s">
        <v>9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91</v>
      </c>
    </row>
    <row r="12" spans="1:20" ht="14.25" customHeight="1" x14ac:dyDescent="0.3">
      <c r="A12" s="22" t="s">
        <v>379</v>
      </c>
      <c r="B12" s="230" t="s">
        <v>380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91</v>
      </c>
    </row>
    <row r="13" spans="1:20" ht="14.25" customHeight="1" x14ac:dyDescent="0.3">
      <c r="A13" s="22" t="s">
        <v>373</v>
      </c>
      <c r="B13" s="230" t="s">
        <v>374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11</v>
      </c>
    </row>
    <row r="14" spans="1:20" ht="14.25" customHeight="1" thickBot="1" x14ac:dyDescent="0.35">
      <c r="A14" s="42" t="s">
        <v>371</v>
      </c>
      <c r="B14" s="233" t="s">
        <v>372</v>
      </c>
      <c r="C14" s="143" t="s">
        <v>9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91</v>
      </c>
    </row>
    <row r="15" spans="1:20" s="6" customFormat="1" ht="14.25" customHeight="1" x14ac:dyDescent="0.3">
      <c r="A15" s="420" t="s">
        <v>381</v>
      </c>
      <c r="B15" s="449" t="s">
        <v>382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0" t="s">
        <v>91</v>
      </c>
    </row>
    <row r="16" spans="1:20" ht="14.25" customHeight="1" x14ac:dyDescent="0.3">
      <c r="A16" s="21" t="s">
        <v>385</v>
      </c>
      <c r="B16" s="235" t="s">
        <v>386</v>
      </c>
      <c r="C16" s="144" t="s">
        <v>9</v>
      </c>
      <c r="D16" s="73"/>
      <c r="E16" s="26"/>
      <c r="F16" s="26"/>
      <c r="G16" s="75"/>
      <c r="H16" s="73"/>
      <c r="I16" s="26"/>
      <c r="J16" s="26"/>
      <c r="K16" s="75"/>
      <c r="L16" s="73">
        <v>2</v>
      </c>
      <c r="M16" s="26">
        <v>2</v>
      </c>
      <c r="N16" s="26">
        <v>6</v>
      </c>
      <c r="O16" s="75" t="s">
        <v>4</v>
      </c>
      <c r="P16" s="73"/>
      <c r="Q16" s="26"/>
      <c r="R16" s="26"/>
      <c r="S16" s="75"/>
      <c r="T16" s="21" t="s">
        <v>91</v>
      </c>
    </row>
    <row r="17" spans="1:20" ht="14.25" customHeight="1" x14ac:dyDescent="0.3">
      <c r="A17" s="22" t="s">
        <v>383</v>
      </c>
      <c r="B17" s="230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22" t="s">
        <v>20</v>
      </c>
    </row>
    <row r="18" spans="1:20" ht="14.25" customHeight="1" thickBot="1" x14ac:dyDescent="0.35">
      <c r="A18" s="42" t="s">
        <v>391</v>
      </c>
      <c r="B18" s="233" t="s">
        <v>392</v>
      </c>
      <c r="C18" s="143" t="s">
        <v>9</v>
      </c>
      <c r="D18" s="38"/>
      <c r="E18" s="34"/>
      <c r="F18" s="34"/>
      <c r="G18" s="56"/>
      <c r="H18" s="38"/>
      <c r="I18" s="34"/>
      <c r="J18" s="34"/>
      <c r="K18" s="56"/>
      <c r="L18" s="38">
        <v>2</v>
      </c>
      <c r="M18" s="34">
        <v>2</v>
      </c>
      <c r="N18" s="34">
        <v>6</v>
      </c>
      <c r="O18" s="56" t="s">
        <v>10</v>
      </c>
      <c r="P18" s="38"/>
      <c r="Q18" s="34"/>
      <c r="R18" s="34"/>
      <c r="S18" s="56"/>
      <c r="T18" s="42" t="s">
        <v>91</v>
      </c>
    </row>
    <row r="19" spans="1:20" s="6" customFormat="1" ht="14.25" customHeight="1" x14ac:dyDescent="0.3">
      <c r="A19" s="420" t="s">
        <v>397</v>
      </c>
      <c r="B19" s="449" t="s">
        <v>398</v>
      </c>
      <c r="C19" s="418" t="s">
        <v>9</v>
      </c>
      <c r="D19" s="424"/>
      <c r="E19" s="419"/>
      <c r="F19" s="419"/>
      <c r="G19" s="425"/>
      <c r="H19" s="424"/>
      <c r="I19" s="419"/>
      <c r="J19" s="419"/>
      <c r="K19" s="425"/>
      <c r="L19" s="424"/>
      <c r="M19" s="419"/>
      <c r="N19" s="419"/>
      <c r="O19" s="425"/>
      <c r="P19" s="424">
        <v>0</v>
      </c>
      <c r="Q19" s="419">
        <v>4</v>
      </c>
      <c r="R19" s="419">
        <v>6</v>
      </c>
      <c r="S19" s="425" t="s">
        <v>4</v>
      </c>
      <c r="T19" s="420" t="s">
        <v>91</v>
      </c>
    </row>
    <row r="20" spans="1:20" ht="14.25" customHeight="1" x14ac:dyDescent="0.3">
      <c r="A20" s="21" t="s">
        <v>399</v>
      </c>
      <c r="B20" s="235" t="s">
        <v>400</v>
      </c>
      <c r="C20" s="144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5</v>
      </c>
      <c r="S20" s="61" t="s">
        <v>10</v>
      </c>
      <c r="T20" s="21" t="s">
        <v>91</v>
      </c>
    </row>
    <row r="21" spans="1:20" ht="14.25" customHeight="1" x14ac:dyDescent="0.3">
      <c r="A21" s="22" t="s">
        <v>401</v>
      </c>
      <c r="B21" s="230" t="s">
        <v>402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/>
      <c r="M21" s="33"/>
      <c r="N21" s="33"/>
      <c r="O21" s="53"/>
      <c r="P21" s="36">
        <v>0</v>
      </c>
      <c r="Q21" s="33">
        <v>0</v>
      </c>
      <c r="R21" s="33">
        <v>5</v>
      </c>
      <c r="S21" s="53" t="s">
        <v>10</v>
      </c>
      <c r="T21" s="22" t="s">
        <v>91</v>
      </c>
    </row>
    <row r="22" spans="1:20" ht="14.25" customHeight="1" x14ac:dyDescent="0.3">
      <c r="A22" s="22" t="s">
        <v>405</v>
      </c>
      <c r="B22" s="230" t="s">
        <v>406</v>
      </c>
      <c r="C22" s="130" t="s">
        <v>9</v>
      </c>
      <c r="D22" s="36"/>
      <c r="E22" s="33"/>
      <c r="F22" s="33"/>
      <c r="G22" s="53"/>
      <c r="H22" s="36"/>
      <c r="I22" s="33"/>
      <c r="J22" s="33"/>
      <c r="K22" s="53"/>
      <c r="L22" s="36"/>
      <c r="M22" s="33"/>
      <c r="N22" s="33"/>
      <c r="O22" s="53"/>
      <c r="P22" s="36">
        <v>1</v>
      </c>
      <c r="Q22" s="33">
        <v>1</v>
      </c>
      <c r="R22" s="33">
        <v>3</v>
      </c>
      <c r="S22" s="53" t="s">
        <v>10</v>
      </c>
      <c r="T22" s="22" t="s">
        <v>20</v>
      </c>
    </row>
    <row r="23" spans="1:20" ht="14.25" customHeight="1" x14ac:dyDescent="0.3">
      <c r="A23" s="22" t="s">
        <v>411</v>
      </c>
      <c r="B23" s="230" t="s">
        <v>412</v>
      </c>
      <c r="C23" s="130" t="s">
        <v>9</v>
      </c>
      <c r="D23" s="36"/>
      <c r="E23" s="33"/>
      <c r="F23" s="33"/>
      <c r="G23" s="53"/>
      <c r="H23" s="36"/>
      <c r="I23" s="33"/>
      <c r="J23" s="33"/>
      <c r="K23" s="53"/>
      <c r="L23" s="36"/>
      <c r="M23" s="33"/>
      <c r="N23" s="33"/>
      <c r="O23" s="53"/>
      <c r="P23" s="36">
        <v>1</v>
      </c>
      <c r="Q23" s="33">
        <v>1</v>
      </c>
      <c r="R23" s="33">
        <v>3</v>
      </c>
      <c r="S23" s="53" t="s">
        <v>10</v>
      </c>
      <c r="T23" s="22" t="s">
        <v>91</v>
      </c>
    </row>
    <row r="24" spans="1:20" ht="14.25" customHeight="1" thickBot="1" x14ac:dyDescent="0.35">
      <c r="A24" s="22" t="s">
        <v>415</v>
      </c>
      <c r="B24" s="230" t="s">
        <v>416</v>
      </c>
      <c r="C24" s="130" t="s">
        <v>9</v>
      </c>
      <c r="D24" s="36"/>
      <c r="E24" s="33"/>
      <c r="F24" s="33"/>
      <c r="G24" s="53"/>
      <c r="H24" s="36"/>
      <c r="I24" s="33"/>
      <c r="J24" s="33"/>
      <c r="K24" s="53"/>
      <c r="L24" s="36"/>
      <c r="M24" s="33"/>
      <c r="N24" s="33"/>
      <c r="O24" s="53"/>
      <c r="P24" s="36">
        <v>2</v>
      </c>
      <c r="Q24" s="33">
        <v>2</v>
      </c>
      <c r="R24" s="33">
        <v>6</v>
      </c>
      <c r="S24" s="53" t="s">
        <v>10</v>
      </c>
      <c r="T24" s="22" t="s">
        <v>91</v>
      </c>
    </row>
    <row r="25" spans="1:20" ht="14.25" customHeight="1" thickBot="1" x14ac:dyDescent="0.35">
      <c r="A25" s="1195" t="s">
        <v>781</v>
      </c>
      <c r="B25" s="1159"/>
      <c r="C25" s="1159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167">
        <v>6</v>
      </c>
      <c r="O25" s="167"/>
      <c r="P25" s="167"/>
      <c r="Q25" s="167"/>
      <c r="R25" s="167">
        <v>6</v>
      </c>
      <c r="S25" s="167"/>
      <c r="T25" s="236"/>
    </row>
    <row r="26" spans="1:20" ht="14.25" customHeight="1" x14ac:dyDescent="0.3">
      <c r="A26" s="40" t="s">
        <v>387</v>
      </c>
      <c r="B26" s="234" t="s">
        <v>388</v>
      </c>
      <c r="C26" s="128" t="s">
        <v>9</v>
      </c>
      <c r="D26" s="35"/>
      <c r="E26" s="31"/>
      <c r="F26" s="31"/>
      <c r="G26" s="54"/>
      <c r="H26" s="35"/>
      <c r="I26" s="31"/>
      <c r="J26" s="31"/>
      <c r="K26" s="54"/>
      <c r="L26" s="35">
        <v>1</v>
      </c>
      <c r="M26" s="31">
        <v>1</v>
      </c>
      <c r="N26" s="31">
        <v>3</v>
      </c>
      <c r="O26" s="54" t="s">
        <v>10</v>
      </c>
      <c r="P26" s="35"/>
      <c r="Q26" s="31"/>
      <c r="R26" s="31"/>
      <c r="S26" s="54"/>
      <c r="T26" s="40" t="s">
        <v>26</v>
      </c>
    </row>
    <row r="27" spans="1:20" ht="14.25" customHeight="1" x14ac:dyDescent="0.3">
      <c r="A27" s="22" t="s">
        <v>389</v>
      </c>
      <c r="B27" s="239" t="s">
        <v>390</v>
      </c>
      <c r="C27" s="130" t="s">
        <v>9</v>
      </c>
      <c r="D27" s="121"/>
      <c r="E27" s="120"/>
      <c r="F27" s="120"/>
      <c r="G27" s="53"/>
      <c r="H27" s="121"/>
      <c r="I27" s="120"/>
      <c r="J27" s="120"/>
      <c r="K27" s="53"/>
      <c r="L27" s="121">
        <v>1</v>
      </c>
      <c r="M27" s="120">
        <v>1</v>
      </c>
      <c r="N27" s="120">
        <v>3</v>
      </c>
      <c r="O27" s="53" t="s">
        <v>10</v>
      </c>
      <c r="P27" s="121"/>
      <c r="Q27" s="120"/>
      <c r="R27" s="120"/>
      <c r="S27" s="53"/>
      <c r="T27" s="41" t="s">
        <v>91</v>
      </c>
    </row>
    <row r="28" spans="1:20" ht="14.25" customHeight="1" x14ac:dyDescent="0.3">
      <c r="A28" s="22" t="s">
        <v>393</v>
      </c>
      <c r="B28" s="230" t="s">
        <v>394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22" t="s">
        <v>91</v>
      </c>
    </row>
    <row r="29" spans="1:20" ht="14.25" customHeight="1" x14ac:dyDescent="0.3">
      <c r="A29" s="238" t="s">
        <v>395</v>
      </c>
      <c r="B29" s="239" t="s">
        <v>396</v>
      </c>
      <c r="C29" s="240" t="s">
        <v>9</v>
      </c>
      <c r="D29" s="241"/>
      <c r="E29" s="242"/>
      <c r="F29" s="242"/>
      <c r="G29" s="243"/>
      <c r="H29" s="241"/>
      <c r="I29" s="242"/>
      <c r="J29" s="242"/>
      <c r="K29" s="243"/>
      <c r="L29" s="241">
        <v>1</v>
      </c>
      <c r="M29" s="242">
        <v>1</v>
      </c>
      <c r="N29" s="242">
        <v>3</v>
      </c>
      <c r="O29" s="243" t="s">
        <v>10</v>
      </c>
      <c r="P29" s="241"/>
      <c r="Q29" s="242"/>
      <c r="R29" s="242"/>
      <c r="S29" s="243"/>
      <c r="T29" s="238" t="s">
        <v>91</v>
      </c>
    </row>
    <row r="30" spans="1:20" ht="14.25" customHeight="1" x14ac:dyDescent="0.3">
      <c r="A30" s="21" t="s">
        <v>403</v>
      </c>
      <c r="B30" s="235" t="s">
        <v>404</v>
      </c>
      <c r="C30" s="144" t="s">
        <v>9</v>
      </c>
      <c r="D30" s="49"/>
      <c r="E30" s="8"/>
      <c r="F30" s="8"/>
      <c r="G30" s="61"/>
      <c r="H30" s="49"/>
      <c r="I30" s="8"/>
      <c r="J30" s="8"/>
      <c r="K30" s="61"/>
      <c r="L30" s="49"/>
      <c r="M30" s="8"/>
      <c r="N30" s="8"/>
      <c r="O30" s="61"/>
      <c r="P30" s="49">
        <v>1</v>
      </c>
      <c r="Q30" s="8">
        <v>1</v>
      </c>
      <c r="R30" s="8">
        <v>3</v>
      </c>
      <c r="S30" s="61" t="s">
        <v>10</v>
      </c>
      <c r="T30" s="21" t="s">
        <v>91</v>
      </c>
    </row>
    <row r="31" spans="1:20" ht="14.25" customHeight="1" x14ac:dyDescent="0.3">
      <c r="A31" s="22" t="s">
        <v>407</v>
      </c>
      <c r="B31" s="230" t="s">
        <v>408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91</v>
      </c>
    </row>
    <row r="32" spans="1:20" ht="14.25" customHeight="1" x14ac:dyDescent="0.3">
      <c r="A32" s="22" t="s">
        <v>409</v>
      </c>
      <c r="B32" s="230" t="s">
        <v>410</v>
      </c>
      <c r="C32" s="130" t="s">
        <v>9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22" t="s">
        <v>91</v>
      </c>
    </row>
    <row r="33" spans="1:31" ht="14.25" customHeight="1" thickBot="1" x14ac:dyDescent="0.35">
      <c r="A33" s="42" t="s">
        <v>413</v>
      </c>
      <c r="B33" s="233" t="s">
        <v>414</v>
      </c>
      <c r="C33" s="143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42" t="s">
        <v>91</v>
      </c>
    </row>
    <row r="34" spans="1:31" ht="14.25" customHeight="1" thickBot="1" x14ac:dyDescent="0.35">
      <c r="A34" s="1196" t="s">
        <v>782</v>
      </c>
      <c r="B34" s="1141"/>
      <c r="C34" s="1141"/>
      <c r="D34" s="237"/>
      <c r="E34" s="237"/>
      <c r="F34" s="237"/>
      <c r="G34" s="237"/>
      <c r="H34" s="237"/>
      <c r="I34" s="244">
        <v>2</v>
      </c>
      <c r="J34" s="237">
        <v>3</v>
      </c>
      <c r="K34" s="237"/>
      <c r="L34" s="237"/>
      <c r="M34" s="244">
        <v>2</v>
      </c>
      <c r="N34" s="237">
        <v>3</v>
      </c>
      <c r="O34" s="237"/>
      <c r="P34" s="237"/>
      <c r="Q34" s="237"/>
      <c r="R34" s="237"/>
      <c r="S34" s="237"/>
      <c r="T34" s="236"/>
    </row>
    <row r="35" spans="1:31" ht="14.25" customHeight="1" thickBot="1" x14ac:dyDescent="0.35">
      <c r="A35" s="1190" t="s">
        <v>783</v>
      </c>
      <c r="B35" s="1143"/>
      <c r="C35" s="1144"/>
      <c r="D35" s="122">
        <f>SUM(D5:D34)</f>
        <v>9</v>
      </c>
      <c r="E35" s="122">
        <f>SUM(E5:E34)</f>
        <v>9</v>
      </c>
      <c r="F35" s="122">
        <f>SUM(F4,F25,F34)</f>
        <v>27</v>
      </c>
      <c r="G35" s="123"/>
      <c r="H35" s="122">
        <f>SUM(H5:H34)</f>
        <v>8</v>
      </c>
      <c r="I35" s="122">
        <f>SUM(I5:I34)</f>
        <v>10</v>
      </c>
      <c r="J35" s="122">
        <f>SUM(J4,J25,J34)</f>
        <v>27</v>
      </c>
      <c r="K35" s="123"/>
      <c r="L35" s="122">
        <f>SUM(L5:L27,L34)</f>
        <v>6</v>
      </c>
      <c r="M35" s="122">
        <f>SUM(M5:M27,M34)</f>
        <v>12</v>
      </c>
      <c r="N35" s="122">
        <f>SUM(N34,N25,N5:N24)</f>
        <v>32</v>
      </c>
      <c r="O35" s="123"/>
      <c r="P35" s="122">
        <f>SUM(P5:P31,P34)</f>
        <v>6</v>
      </c>
      <c r="Q35" s="122">
        <f>SUM(Q5:Q31,Q34)</f>
        <v>10</v>
      </c>
      <c r="R35" s="122">
        <f>SUM(R34,R25,R5:R24)</f>
        <v>34</v>
      </c>
      <c r="S35" s="123"/>
      <c r="T35" s="99">
        <f>F35+J35+N35+R35</f>
        <v>120</v>
      </c>
    </row>
    <row r="37" spans="1:31" x14ac:dyDescent="0.3">
      <c r="A37" s="6" t="s">
        <v>784</v>
      </c>
      <c r="B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10</v>
      </c>
      <c r="B38" s="381" t="s">
        <v>813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7" t="s">
        <v>4</v>
      </c>
      <c r="B39" s="381" t="s">
        <v>785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B40" s="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815</v>
      </c>
      <c r="B41" s="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816</v>
      </c>
      <c r="B42" s="7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3">
      <c r="A43" s="7" t="s">
        <v>835</v>
      </c>
    </row>
  </sheetData>
  <sortState xmlns:xlrd2="http://schemas.microsoft.com/office/spreadsheetml/2017/richdata2" ref="A20:T24">
    <sortCondition ref="B20:B24"/>
  </sortState>
  <mergeCells count="13">
    <mergeCell ref="A35:C35"/>
    <mergeCell ref="A4:C4"/>
    <mergeCell ref="A34:C34"/>
    <mergeCell ref="A1:T1"/>
    <mergeCell ref="A2:A3"/>
    <mergeCell ref="B2:B3"/>
    <mergeCell ref="C2:C3"/>
    <mergeCell ref="T2:T3"/>
    <mergeCell ref="D2:G2"/>
    <mergeCell ref="H2:K2"/>
    <mergeCell ref="L2:O2"/>
    <mergeCell ref="P2:S2"/>
    <mergeCell ref="A25:C25"/>
  </mergeCells>
  <pageMargins left="0.7" right="0.7" top="0.75" bottom="0.75" header="0.3" footer="0.3"/>
  <pageSetup paperSize="9" scale="70" orientation="landscape" r:id="rId1"/>
  <ignoredErrors>
    <ignoredError sqref="N4 R4 L35:M35 P35:Q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1C38-B8BA-4874-B842-3BAB2E32AAAB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29.88671875" style="39" customWidth="1"/>
    <col min="3" max="3" width="8.6640625" style="7"/>
    <col min="4" max="19" width="4.5546875" style="3" customWidth="1"/>
    <col min="20" max="20" width="28.109375" style="70" customWidth="1"/>
    <col min="21" max="16384" width="8.6640625" style="7"/>
  </cols>
  <sheetData>
    <row r="1" spans="1:20" ht="40.5" customHeight="1" thickBot="1" x14ac:dyDescent="0.35">
      <c r="A1" s="1216" t="s">
        <v>799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4.4" customHeight="1" thickBot="1" x14ac:dyDescent="0.35">
      <c r="A2" s="1220" t="s">
        <v>1</v>
      </c>
      <c r="B2" s="1222" t="s">
        <v>2</v>
      </c>
      <c r="C2" s="1220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220" t="s">
        <v>0</v>
      </c>
    </row>
    <row r="3" spans="1:20" s="6" customFormat="1" ht="61.5" customHeight="1" thickBot="1" x14ac:dyDescent="0.35">
      <c r="A3" s="1221"/>
      <c r="B3" s="1223"/>
      <c r="C3" s="1221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21"/>
    </row>
    <row r="4" spans="1:20" s="6" customFormat="1" ht="14.25" customHeight="1" thickBot="1" x14ac:dyDescent="0.35">
      <c r="A4" s="1215" t="s">
        <v>777</v>
      </c>
      <c r="B4" s="1139"/>
      <c r="C4" s="1139"/>
      <c r="D4" s="147">
        <f t="shared" ref="D4:J4" si="0">SUM(D5:D21)</f>
        <v>10</v>
      </c>
      <c r="E4" s="147">
        <f t="shared" si="0"/>
        <v>10</v>
      </c>
      <c r="F4" s="147">
        <f t="shared" si="0"/>
        <v>30</v>
      </c>
      <c r="G4" s="147">
        <f t="shared" si="0"/>
        <v>0</v>
      </c>
      <c r="H4" s="147">
        <f t="shared" si="0"/>
        <v>10</v>
      </c>
      <c r="I4" s="177">
        <f t="shared" si="0"/>
        <v>10</v>
      </c>
      <c r="J4" s="147">
        <f t="shared" si="0"/>
        <v>30</v>
      </c>
      <c r="K4" s="147"/>
      <c r="L4" s="147">
        <f>SUM(L5:L21)</f>
        <v>7</v>
      </c>
      <c r="M4" s="177">
        <f>SUM(M5:M21)</f>
        <v>11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ht="14.25" customHeight="1" x14ac:dyDescent="0.3">
      <c r="A5" s="40" t="s">
        <v>66</v>
      </c>
      <c r="B5" s="63" t="s">
        <v>67</v>
      </c>
      <c r="C5" s="128" t="s">
        <v>9</v>
      </c>
      <c r="D5" s="35">
        <v>2</v>
      </c>
      <c r="E5" s="30">
        <v>2</v>
      </c>
      <c r="F5" s="30">
        <v>6</v>
      </c>
      <c r="G5" s="48" t="s">
        <v>10</v>
      </c>
      <c r="H5" s="35"/>
      <c r="I5" s="30"/>
      <c r="J5" s="30"/>
      <c r="K5" s="48"/>
      <c r="L5" s="35"/>
      <c r="M5" s="30"/>
      <c r="N5" s="30"/>
      <c r="O5" s="48"/>
      <c r="P5" s="35"/>
      <c r="Q5" s="30"/>
      <c r="R5" s="30"/>
      <c r="S5" s="48"/>
      <c r="T5" s="40" t="s">
        <v>65</v>
      </c>
    </row>
    <row r="6" spans="1:20" ht="14.25" customHeight="1" x14ac:dyDescent="0.3">
      <c r="A6" s="22" t="s">
        <v>33</v>
      </c>
      <c r="B6" s="64" t="s">
        <v>34</v>
      </c>
      <c r="C6" s="130" t="s">
        <v>9</v>
      </c>
      <c r="D6" s="49">
        <v>2</v>
      </c>
      <c r="E6" s="9">
        <v>2</v>
      </c>
      <c r="F6" s="9">
        <v>6</v>
      </c>
      <c r="G6" s="50" t="s">
        <v>10</v>
      </c>
      <c r="H6" s="49"/>
      <c r="I6" s="9"/>
      <c r="J6" s="9"/>
      <c r="K6" s="50"/>
      <c r="L6" s="49"/>
      <c r="M6" s="9"/>
      <c r="N6" s="9"/>
      <c r="O6" s="50"/>
      <c r="P6" s="49"/>
      <c r="Q6" s="9"/>
      <c r="R6" s="9"/>
      <c r="S6" s="50"/>
      <c r="T6" s="22" t="s">
        <v>32</v>
      </c>
    </row>
    <row r="7" spans="1:20" ht="14.25" customHeight="1" x14ac:dyDescent="0.3">
      <c r="A7" s="22" t="s">
        <v>12</v>
      </c>
      <c r="B7" s="64" t="s">
        <v>13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11</v>
      </c>
    </row>
    <row r="8" spans="1:20" ht="14.25" customHeight="1" x14ac:dyDescent="0.3">
      <c r="A8" s="22" t="s">
        <v>73</v>
      </c>
      <c r="B8" s="64" t="s">
        <v>74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72</v>
      </c>
    </row>
    <row r="9" spans="1:20" ht="14.25" customHeight="1" thickBot="1" x14ac:dyDescent="0.35">
      <c r="A9" s="42" t="s">
        <v>831</v>
      </c>
      <c r="B9" s="65" t="s">
        <v>828</v>
      </c>
      <c r="C9" s="143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20</v>
      </c>
    </row>
    <row r="10" spans="1:20" ht="14.25" customHeight="1" x14ac:dyDescent="0.3">
      <c r="A10" s="40" t="s">
        <v>832</v>
      </c>
      <c r="B10" s="63" t="s">
        <v>829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20</v>
      </c>
    </row>
    <row r="11" spans="1:20" ht="14.25" customHeight="1" x14ac:dyDescent="0.3">
      <c r="A11" s="22" t="s">
        <v>833</v>
      </c>
      <c r="B11" s="64" t="s">
        <v>830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46</v>
      </c>
    </row>
    <row r="12" spans="1:20" ht="14.25" customHeight="1" x14ac:dyDescent="0.3">
      <c r="A12" s="22" t="s">
        <v>27</v>
      </c>
      <c r="B12" s="64" t="s">
        <v>28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26</v>
      </c>
    </row>
    <row r="13" spans="1:20" ht="14.25" customHeight="1" x14ac:dyDescent="0.3">
      <c r="A13" s="22" t="s">
        <v>47</v>
      </c>
      <c r="B13" s="64" t="s">
        <v>48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46</v>
      </c>
    </row>
    <row r="14" spans="1:20" ht="14.25" customHeight="1" thickBot="1" x14ac:dyDescent="0.35">
      <c r="A14" s="42" t="s">
        <v>15</v>
      </c>
      <c r="B14" s="65" t="s">
        <v>16</v>
      </c>
      <c r="C14" s="143" t="s">
        <v>9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14</v>
      </c>
    </row>
    <row r="15" spans="1:20" ht="14.25" customHeight="1" x14ac:dyDescent="0.3">
      <c r="A15" s="420" t="s">
        <v>822</v>
      </c>
      <c r="B15" s="423" t="s">
        <v>86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0" t="s">
        <v>20</v>
      </c>
    </row>
    <row r="16" spans="1:20" ht="14.25" customHeight="1" x14ac:dyDescent="0.3">
      <c r="A16" s="21" t="s">
        <v>77</v>
      </c>
      <c r="B16" s="66" t="s">
        <v>78</v>
      </c>
      <c r="C16" s="144" t="s">
        <v>9</v>
      </c>
      <c r="D16" s="49"/>
      <c r="E16" s="8"/>
      <c r="F16" s="8"/>
      <c r="G16" s="61"/>
      <c r="H16" s="49"/>
      <c r="I16" s="8"/>
      <c r="J16" s="8"/>
      <c r="K16" s="61"/>
      <c r="L16" s="49">
        <v>1</v>
      </c>
      <c r="M16" s="8">
        <v>1</v>
      </c>
      <c r="N16" s="8">
        <v>3</v>
      </c>
      <c r="O16" s="61" t="s">
        <v>10</v>
      </c>
      <c r="P16" s="49"/>
      <c r="Q16" s="8"/>
      <c r="R16" s="8"/>
      <c r="S16" s="61"/>
      <c r="T16" s="21" t="s">
        <v>20</v>
      </c>
    </row>
    <row r="17" spans="1:31" ht="14.25" customHeight="1" x14ac:dyDescent="0.3">
      <c r="A17" s="22" t="s">
        <v>41</v>
      </c>
      <c r="B17" s="64" t="s">
        <v>42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11</v>
      </c>
    </row>
    <row r="18" spans="1:31" ht="14.25" customHeight="1" x14ac:dyDescent="0.3">
      <c r="A18" s="22" t="s">
        <v>43</v>
      </c>
      <c r="B18" s="64" t="s">
        <v>44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20</v>
      </c>
    </row>
    <row r="19" spans="1:31" ht="14.25" customHeight="1" thickBot="1" x14ac:dyDescent="0.35">
      <c r="A19" s="42" t="s">
        <v>68</v>
      </c>
      <c r="B19" s="65" t="s">
        <v>69</v>
      </c>
      <c r="C19" s="143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42" t="s">
        <v>17</v>
      </c>
    </row>
    <row r="20" spans="1:31" ht="22.5" customHeight="1" x14ac:dyDescent="0.3">
      <c r="A20" s="21" t="s">
        <v>345</v>
      </c>
      <c r="B20" s="66" t="s">
        <v>346</v>
      </c>
      <c r="C20" s="144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21" t="s">
        <v>11</v>
      </c>
    </row>
    <row r="21" spans="1:31" ht="14.25" customHeight="1" thickBot="1" x14ac:dyDescent="0.35">
      <c r="A21" s="42" t="s">
        <v>343</v>
      </c>
      <c r="B21" s="65" t="s">
        <v>344</v>
      </c>
      <c r="C21" s="143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67"/>
    </row>
    <row r="22" spans="1:31" ht="14.25" customHeight="1" thickBot="1" x14ac:dyDescent="0.35">
      <c r="A22" s="1217" t="s">
        <v>783</v>
      </c>
      <c r="B22" s="1218"/>
      <c r="C22" s="1219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7</v>
      </c>
      <c r="M22" s="96">
        <f>SUM(M5:M21)</f>
        <v>11</v>
      </c>
      <c r="N22" s="96">
        <f>SUM(N5:N21)</f>
        <v>27</v>
      </c>
      <c r="O22" s="98"/>
      <c r="P22" s="96">
        <f>SUM(P5:P21)</f>
        <v>0</v>
      </c>
      <c r="Q22" s="96">
        <f>SUM(Q5:Q21)</f>
        <v>0</v>
      </c>
      <c r="R22" s="96">
        <f t="shared" ref="R22" si="1">SUM(R5:R21)</f>
        <v>33</v>
      </c>
      <c r="S22" s="97"/>
      <c r="T22" s="79">
        <f>F22+J22+N22+R22</f>
        <v>120</v>
      </c>
    </row>
    <row r="24" spans="1:31" x14ac:dyDescent="0.3">
      <c r="A24" s="6" t="s">
        <v>784</v>
      </c>
      <c r="B24" s="7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7" t="s">
        <v>10</v>
      </c>
      <c r="B25" s="381" t="s">
        <v>813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7" t="s">
        <v>4</v>
      </c>
      <c r="B26" s="381" t="s">
        <v>785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3">
      <c r="B27" s="7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3">
      <c r="A28" s="7" t="s">
        <v>815</v>
      </c>
      <c r="B28" s="7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3">
      <c r="A29" s="7" t="s">
        <v>834</v>
      </c>
    </row>
  </sheetData>
  <sortState xmlns:xlrd2="http://schemas.microsoft.com/office/spreadsheetml/2017/richdata2" ref="A20:T21">
    <sortCondition ref="B20:B21"/>
  </sortState>
  <mergeCells count="11">
    <mergeCell ref="A1:T1"/>
    <mergeCell ref="A4:C4"/>
    <mergeCell ref="A22:C22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D791-8704-4D19-A7BA-5A1DF165F9EE}">
  <dimension ref="A1:AE33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27.5546875" defaultRowHeight="10.199999999999999" x14ac:dyDescent="0.3"/>
  <cols>
    <col min="1" max="1" width="11.5546875" style="7" customWidth="1"/>
    <col min="2" max="2" width="35.5546875" style="39" customWidth="1"/>
    <col min="3" max="3" width="11.5546875" style="7" customWidth="1"/>
    <col min="4" max="19" width="4.5546875" style="7" customWidth="1"/>
    <col min="20" max="16384" width="27.5546875" style="7"/>
  </cols>
  <sheetData>
    <row r="1" spans="1:20" ht="39.75" customHeight="1" thickBot="1" x14ac:dyDescent="0.35">
      <c r="A1" s="1216" t="s">
        <v>801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5" customHeight="1" thickBot="1" x14ac:dyDescent="0.35">
      <c r="A2" s="1185" t="s">
        <v>1</v>
      </c>
      <c r="B2" s="1185" t="s">
        <v>2</v>
      </c>
      <c r="C2" s="1185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189" t="s">
        <v>0</v>
      </c>
    </row>
    <row r="3" spans="1:20" ht="65.099999999999994" customHeight="1" thickBot="1" x14ac:dyDescent="0.35">
      <c r="A3" s="1186"/>
      <c r="B3" s="1186"/>
      <c r="C3" s="1186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71"/>
    </row>
    <row r="4" spans="1:20" ht="14.25" customHeight="1" thickBot="1" x14ac:dyDescent="0.35">
      <c r="A4" s="1215" t="s">
        <v>777</v>
      </c>
      <c r="B4" s="1139"/>
      <c r="C4" s="1139"/>
      <c r="D4" s="147">
        <f>SUM(D5:D24)</f>
        <v>9</v>
      </c>
      <c r="E4" s="147">
        <f>SUM(E5:E24)</f>
        <v>9</v>
      </c>
      <c r="F4" s="147">
        <f>SUM(F5:F24)</f>
        <v>27</v>
      </c>
      <c r="G4" s="147"/>
      <c r="H4" s="147">
        <f>SUM(H5:H24)</f>
        <v>11</v>
      </c>
      <c r="I4" s="177">
        <f>SUM(I5:I24)</f>
        <v>11</v>
      </c>
      <c r="J4" s="147">
        <f>SUM(J5:J24)</f>
        <v>33</v>
      </c>
      <c r="K4" s="147"/>
      <c r="L4" s="147">
        <f>SUM(L5:L24)</f>
        <v>7</v>
      </c>
      <c r="M4" s="177">
        <f>SUM(M5:M24)</f>
        <v>11</v>
      </c>
      <c r="N4" s="147">
        <f>SUM(N5:N24)</f>
        <v>27</v>
      </c>
      <c r="O4" s="147"/>
      <c r="P4" s="147">
        <f>SUM(P5:P24)</f>
        <v>0</v>
      </c>
      <c r="Q4" s="177">
        <f>SUM(Q5:Q24)</f>
        <v>0</v>
      </c>
      <c r="R4" s="147">
        <f>SUM(R5:R24)</f>
        <v>33</v>
      </c>
      <c r="S4" s="147"/>
      <c r="T4" s="270"/>
    </row>
    <row r="5" spans="1:20" ht="14.25" customHeight="1" x14ac:dyDescent="0.3">
      <c r="A5" s="40" t="s">
        <v>305</v>
      </c>
      <c r="B5" s="384" t="s">
        <v>306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49</v>
      </c>
    </row>
    <row r="6" spans="1:20" ht="14.25" customHeight="1" x14ac:dyDescent="0.3">
      <c r="A6" s="22" t="s">
        <v>66</v>
      </c>
      <c r="B6" s="385" t="s">
        <v>67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65</v>
      </c>
    </row>
    <row r="7" spans="1:20" ht="14.25" customHeight="1" x14ac:dyDescent="0.3">
      <c r="A7" s="22" t="s">
        <v>293</v>
      </c>
      <c r="B7" s="385" t="s">
        <v>294</v>
      </c>
      <c r="C7" s="130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49</v>
      </c>
    </row>
    <row r="8" spans="1:20" ht="14.25" customHeight="1" x14ac:dyDescent="0.3">
      <c r="A8" s="22" t="s">
        <v>833</v>
      </c>
      <c r="B8" s="64" t="s">
        <v>830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46</v>
      </c>
    </row>
    <row r="9" spans="1:20" ht="14.25" customHeight="1" x14ac:dyDescent="0.3">
      <c r="A9" s="22" t="s">
        <v>50</v>
      </c>
      <c r="B9" s="385" t="s">
        <v>51</v>
      </c>
      <c r="C9" s="130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22" t="s">
        <v>49</v>
      </c>
    </row>
    <row r="10" spans="1:20" ht="14.25" customHeight="1" x14ac:dyDescent="0.3">
      <c r="A10" s="41" t="s">
        <v>299</v>
      </c>
      <c r="B10" s="386" t="s">
        <v>300</v>
      </c>
      <c r="C10" s="276" t="s">
        <v>9</v>
      </c>
      <c r="D10" s="77">
        <v>1</v>
      </c>
      <c r="E10" s="32">
        <v>1</v>
      </c>
      <c r="F10" s="32">
        <v>3</v>
      </c>
      <c r="G10" s="78" t="s">
        <v>10</v>
      </c>
      <c r="H10" s="77"/>
      <c r="I10" s="32"/>
      <c r="J10" s="32"/>
      <c r="K10" s="78"/>
      <c r="L10" s="77"/>
      <c r="M10" s="32"/>
      <c r="N10" s="32"/>
      <c r="O10" s="78"/>
      <c r="P10" s="77"/>
      <c r="Q10" s="32"/>
      <c r="R10" s="32"/>
      <c r="S10" s="78"/>
      <c r="T10" s="41" t="s">
        <v>49</v>
      </c>
    </row>
    <row r="11" spans="1:20" ht="14.25" customHeight="1" x14ac:dyDescent="0.3">
      <c r="A11" s="40" t="s">
        <v>325</v>
      </c>
      <c r="B11" s="384" t="s">
        <v>326</v>
      </c>
      <c r="C11" s="128" t="s">
        <v>9</v>
      </c>
      <c r="D11" s="35"/>
      <c r="E11" s="31"/>
      <c r="F11" s="31"/>
      <c r="G11" s="54"/>
      <c r="H11" s="35">
        <v>1</v>
      </c>
      <c r="I11" s="31">
        <v>1</v>
      </c>
      <c r="J11" s="31">
        <v>3</v>
      </c>
      <c r="K11" s="54" t="s">
        <v>10</v>
      </c>
      <c r="L11" s="35"/>
      <c r="M11" s="31"/>
      <c r="N11" s="31"/>
      <c r="O11" s="54"/>
      <c r="P11" s="35"/>
      <c r="Q11" s="31"/>
      <c r="R11" s="31"/>
      <c r="S11" s="54"/>
      <c r="T11" s="40" t="s">
        <v>49</v>
      </c>
    </row>
    <row r="12" spans="1:20" ht="14.25" customHeight="1" x14ac:dyDescent="0.3">
      <c r="A12" s="22" t="s">
        <v>27</v>
      </c>
      <c r="B12" s="385" t="s">
        <v>28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26</v>
      </c>
    </row>
    <row r="13" spans="1:20" ht="14.25" customHeight="1" x14ac:dyDescent="0.3">
      <c r="A13" s="22" t="s">
        <v>295</v>
      </c>
      <c r="B13" s="385" t="s">
        <v>296</v>
      </c>
      <c r="C13" s="130" t="s">
        <v>9</v>
      </c>
      <c r="D13" s="36"/>
      <c r="E13" s="33"/>
      <c r="F13" s="33"/>
      <c r="G13" s="53"/>
      <c r="H13" s="36">
        <v>1</v>
      </c>
      <c r="I13" s="33">
        <v>1</v>
      </c>
      <c r="J13" s="33">
        <v>3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49</v>
      </c>
    </row>
    <row r="14" spans="1:20" ht="14.25" customHeight="1" x14ac:dyDescent="0.3">
      <c r="A14" s="22" t="s">
        <v>33</v>
      </c>
      <c r="B14" s="385" t="s">
        <v>34</v>
      </c>
      <c r="C14" s="130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32</v>
      </c>
    </row>
    <row r="15" spans="1:20" ht="14.25" customHeight="1" x14ac:dyDescent="0.3">
      <c r="A15" s="22" t="s">
        <v>15</v>
      </c>
      <c r="B15" s="385" t="s">
        <v>16</v>
      </c>
      <c r="C15" s="130" t="s">
        <v>9</v>
      </c>
      <c r="D15" s="36"/>
      <c r="E15" s="33"/>
      <c r="F15" s="33"/>
      <c r="G15" s="53"/>
      <c r="H15" s="36">
        <v>2</v>
      </c>
      <c r="I15" s="33">
        <v>2</v>
      </c>
      <c r="J15" s="33">
        <v>6</v>
      </c>
      <c r="K15" s="53" t="s">
        <v>10</v>
      </c>
      <c r="L15" s="36"/>
      <c r="M15" s="33"/>
      <c r="N15" s="33"/>
      <c r="O15" s="53"/>
      <c r="P15" s="36"/>
      <c r="Q15" s="33"/>
      <c r="R15" s="33"/>
      <c r="S15" s="53"/>
      <c r="T15" s="22" t="s">
        <v>14</v>
      </c>
    </row>
    <row r="16" spans="1:20" ht="14.25" customHeight="1" x14ac:dyDescent="0.3">
      <c r="A16" s="238" t="s">
        <v>831</v>
      </c>
      <c r="B16" s="369" t="s">
        <v>828</v>
      </c>
      <c r="C16" s="130" t="s">
        <v>9</v>
      </c>
      <c r="D16" s="36"/>
      <c r="E16" s="33"/>
      <c r="F16" s="33"/>
      <c r="G16" s="53"/>
      <c r="H16" s="36">
        <v>2</v>
      </c>
      <c r="I16" s="33">
        <v>2</v>
      </c>
      <c r="J16" s="33">
        <v>6</v>
      </c>
      <c r="K16" s="53" t="s">
        <v>10</v>
      </c>
      <c r="L16" s="36"/>
      <c r="M16" s="33"/>
      <c r="N16" s="33"/>
      <c r="O16" s="53"/>
      <c r="P16" s="36"/>
      <c r="Q16" s="33"/>
      <c r="R16" s="33"/>
      <c r="S16" s="53"/>
      <c r="T16" s="22" t="s">
        <v>20</v>
      </c>
    </row>
    <row r="17" spans="1:31" ht="14.25" customHeight="1" thickBot="1" x14ac:dyDescent="0.35">
      <c r="A17" s="361" t="s">
        <v>331</v>
      </c>
      <c r="B17" s="397" t="s">
        <v>332</v>
      </c>
      <c r="C17" s="143" t="s">
        <v>9</v>
      </c>
      <c r="D17" s="38"/>
      <c r="E17" s="34"/>
      <c r="F17" s="34"/>
      <c r="G17" s="56"/>
      <c r="H17" s="38">
        <v>1</v>
      </c>
      <c r="I17" s="34">
        <v>1</v>
      </c>
      <c r="J17" s="34">
        <v>3</v>
      </c>
      <c r="K17" s="56" t="s">
        <v>10</v>
      </c>
      <c r="L17" s="38"/>
      <c r="M17" s="34"/>
      <c r="N17" s="34"/>
      <c r="O17" s="56"/>
      <c r="P17" s="38"/>
      <c r="Q17" s="34"/>
      <c r="R17" s="34"/>
      <c r="S17" s="56"/>
      <c r="T17" s="42" t="s">
        <v>49</v>
      </c>
    </row>
    <row r="18" spans="1:31" s="6" customFormat="1" ht="14.25" customHeight="1" x14ac:dyDescent="0.3">
      <c r="A18" s="420" t="s">
        <v>823</v>
      </c>
      <c r="B18" s="423" t="s">
        <v>245</v>
      </c>
      <c r="C18" s="418" t="s">
        <v>9</v>
      </c>
      <c r="D18" s="424"/>
      <c r="E18" s="419"/>
      <c r="F18" s="419"/>
      <c r="G18" s="425"/>
      <c r="H18" s="424"/>
      <c r="I18" s="419"/>
      <c r="J18" s="419"/>
      <c r="K18" s="425"/>
      <c r="L18" s="424">
        <v>0</v>
      </c>
      <c r="M18" s="419">
        <v>4</v>
      </c>
      <c r="N18" s="419">
        <v>6</v>
      </c>
      <c r="O18" s="425" t="s">
        <v>4</v>
      </c>
      <c r="P18" s="424"/>
      <c r="Q18" s="419"/>
      <c r="R18" s="419"/>
      <c r="S18" s="425"/>
      <c r="T18" s="420" t="s">
        <v>49</v>
      </c>
    </row>
    <row r="19" spans="1:31" ht="14.25" customHeight="1" x14ac:dyDescent="0.3">
      <c r="A19" s="21" t="s">
        <v>832</v>
      </c>
      <c r="B19" s="66" t="s">
        <v>829</v>
      </c>
      <c r="C19" s="144" t="s">
        <v>9</v>
      </c>
      <c r="D19" s="49"/>
      <c r="E19" s="8"/>
      <c r="F19" s="8"/>
      <c r="G19" s="61"/>
      <c r="H19" s="49"/>
      <c r="I19" s="8"/>
      <c r="J19" s="8"/>
      <c r="K19" s="61"/>
      <c r="L19" s="49">
        <v>2</v>
      </c>
      <c r="M19" s="8">
        <v>2</v>
      </c>
      <c r="N19" s="8">
        <v>6</v>
      </c>
      <c r="O19" s="61" t="s">
        <v>10</v>
      </c>
      <c r="P19" s="49"/>
      <c r="Q19" s="8"/>
      <c r="R19" s="8"/>
      <c r="S19" s="61"/>
      <c r="T19" s="21" t="s">
        <v>20</v>
      </c>
    </row>
    <row r="20" spans="1:31" ht="14.25" customHeight="1" x14ac:dyDescent="0.3">
      <c r="A20" s="22" t="s">
        <v>47</v>
      </c>
      <c r="B20" s="64" t="s">
        <v>48</v>
      </c>
      <c r="C20" s="130" t="s">
        <v>9</v>
      </c>
      <c r="D20" s="36"/>
      <c r="E20" s="33"/>
      <c r="F20" s="33"/>
      <c r="G20" s="53"/>
      <c r="H20" s="36"/>
      <c r="I20" s="33"/>
      <c r="J20" s="33"/>
      <c r="K20" s="53"/>
      <c r="L20" s="36">
        <v>2</v>
      </c>
      <c r="M20" s="33">
        <v>2</v>
      </c>
      <c r="N20" s="33">
        <v>6</v>
      </c>
      <c r="O20" s="53" t="s">
        <v>10</v>
      </c>
      <c r="P20" s="36"/>
      <c r="Q20" s="33"/>
      <c r="R20" s="33"/>
      <c r="S20" s="53"/>
      <c r="T20" s="22" t="s">
        <v>46</v>
      </c>
    </row>
    <row r="21" spans="1:31" ht="14.25" customHeight="1" x14ac:dyDescent="0.3">
      <c r="A21" s="22"/>
      <c r="B21" s="64" t="s">
        <v>778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>
        <v>1</v>
      </c>
      <c r="M21" s="33">
        <v>1</v>
      </c>
      <c r="N21" s="33">
        <v>3</v>
      </c>
      <c r="O21" s="53" t="s">
        <v>10</v>
      </c>
      <c r="P21" s="36"/>
      <c r="Q21" s="33"/>
      <c r="R21" s="33"/>
      <c r="S21" s="53"/>
      <c r="T21" s="22" t="s">
        <v>45</v>
      </c>
    </row>
    <row r="22" spans="1:31" ht="14.25" customHeight="1" x14ac:dyDescent="0.3">
      <c r="A22" s="42" t="s">
        <v>68</v>
      </c>
      <c r="B22" s="65" t="s">
        <v>69</v>
      </c>
      <c r="C22" s="143" t="s">
        <v>9</v>
      </c>
      <c r="D22" s="38"/>
      <c r="E22" s="34"/>
      <c r="F22" s="34"/>
      <c r="G22" s="56"/>
      <c r="H22" s="38"/>
      <c r="I22" s="34"/>
      <c r="J22" s="34"/>
      <c r="K22" s="56"/>
      <c r="L22" s="38">
        <v>2</v>
      </c>
      <c r="M22" s="34">
        <v>2</v>
      </c>
      <c r="N22" s="34">
        <v>6</v>
      </c>
      <c r="O22" s="56" t="s">
        <v>10</v>
      </c>
      <c r="P22" s="38"/>
      <c r="Q22" s="34"/>
      <c r="R22" s="34"/>
      <c r="S22" s="56"/>
      <c r="T22" s="42" t="s">
        <v>17</v>
      </c>
    </row>
    <row r="23" spans="1:31" ht="14.25" customHeight="1" x14ac:dyDescent="0.3">
      <c r="A23" s="21" t="s">
        <v>361</v>
      </c>
      <c r="B23" s="66" t="s">
        <v>362</v>
      </c>
      <c r="C23" s="144" t="s">
        <v>9</v>
      </c>
      <c r="D23" s="49"/>
      <c r="E23" s="8"/>
      <c r="F23" s="8"/>
      <c r="G23" s="61"/>
      <c r="H23" s="49"/>
      <c r="I23" s="8"/>
      <c r="J23" s="8"/>
      <c r="K23" s="61"/>
      <c r="L23" s="49"/>
      <c r="M23" s="8"/>
      <c r="N23" s="8"/>
      <c r="O23" s="61"/>
      <c r="P23" s="49">
        <v>0</v>
      </c>
      <c r="Q23" s="8">
        <v>0</v>
      </c>
      <c r="R23" s="8">
        <v>30</v>
      </c>
      <c r="S23" s="61" t="s">
        <v>4</v>
      </c>
      <c r="T23" s="21" t="s">
        <v>49</v>
      </c>
    </row>
    <row r="24" spans="1:31" ht="14.25" customHeight="1" thickBot="1" x14ac:dyDescent="0.35">
      <c r="A24" s="42" t="s">
        <v>343</v>
      </c>
      <c r="B24" s="65" t="s">
        <v>344</v>
      </c>
      <c r="C24" s="143" t="s">
        <v>9</v>
      </c>
      <c r="D24" s="38"/>
      <c r="E24" s="34"/>
      <c r="F24" s="34"/>
      <c r="G24" s="56"/>
      <c r="H24" s="38"/>
      <c r="I24" s="34"/>
      <c r="J24" s="34"/>
      <c r="K24" s="56"/>
      <c r="L24" s="38"/>
      <c r="M24" s="34"/>
      <c r="N24" s="34"/>
      <c r="O24" s="56"/>
      <c r="P24" s="38">
        <v>0</v>
      </c>
      <c r="Q24" s="34">
        <v>0</v>
      </c>
      <c r="R24" s="34">
        <v>3</v>
      </c>
      <c r="S24" s="56" t="s">
        <v>10</v>
      </c>
      <c r="T24" s="42"/>
    </row>
    <row r="25" spans="1:31" ht="14.25" customHeight="1" thickBot="1" x14ac:dyDescent="0.35">
      <c r="A25" s="1217" t="s">
        <v>783</v>
      </c>
      <c r="B25" s="1218"/>
      <c r="C25" s="1219"/>
      <c r="D25" s="96">
        <f>SUM(D5:D24)</f>
        <v>9</v>
      </c>
      <c r="E25" s="96">
        <f>SUM(E5:E24)</f>
        <v>9</v>
      </c>
      <c r="F25" s="96">
        <f>SUM(F5:F24)</f>
        <v>27</v>
      </c>
      <c r="G25" s="98"/>
      <c r="H25" s="96">
        <f>SUM(H5:H24)</f>
        <v>11</v>
      </c>
      <c r="I25" s="96">
        <f>SUM(I5:I24)</f>
        <v>11</v>
      </c>
      <c r="J25" s="96">
        <f>SUM(J5:J24)</f>
        <v>33</v>
      </c>
      <c r="K25" s="98"/>
      <c r="L25" s="96">
        <f>SUM(L5:L24)</f>
        <v>7</v>
      </c>
      <c r="M25" s="96">
        <f>SUM(M5:M24)</f>
        <v>11</v>
      </c>
      <c r="N25" s="96">
        <f>SUM(N5:N24)</f>
        <v>27</v>
      </c>
      <c r="O25" s="98"/>
      <c r="P25" s="96">
        <f>SUM(P5:P24)</f>
        <v>0</v>
      </c>
      <c r="Q25" s="96">
        <f t="shared" ref="Q25:R25" si="0">SUM(Q5:Q24)</f>
        <v>0</v>
      </c>
      <c r="R25" s="96">
        <f t="shared" si="0"/>
        <v>33</v>
      </c>
      <c r="S25" s="97"/>
      <c r="T25" s="79">
        <f>F25+J25+N25+R25</f>
        <v>120</v>
      </c>
    </row>
    <row r="26" spans="1:31" ht="12" customHeight="1" x14ac:dyDescent="0.3"/>
    <row r="27" spans="1:31" x14ac:dyDescent="0.3">
      <c r="A27" s="6" t="s">
        <v>784</v>
      </c>
      <c r="B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7" t="s">
        <v>10</v>
      </c>
      <c r="B28" s="381" t="s">
        <v>813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4</v>
      </c>
      <c r="B29" s="381" t="s">
        <v>785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3">
      <c r="B30" s="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3">
      <c r="A31" s="7" t="s">
        <v>815</v>
      </c>
      <c r="B31" s="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3">
      <c r="A32" s="7" t="s">
        <v>816</v>
      </c>
      <c r="B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1" x14ac:dyDescent="0.3">
      <c r="A33" s="7" t="s">
        <v>834</v>
      </c>
    </row>
  </sheetData>
  <sortState xmlns:xlrd2="http://schemas.microsoft.com/office/spreadsheetml/2017/richdata2" ref="A23:T24">
    <sortCondition ref="B23:B24"/>
  </sortState>
  <mergeCells count="11">
    <mergeCell ref="A1:T1"/>
    <mergeCell ref="A4:C4"/>
    <mergeCell ref="A25:C25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2C55-6B7D-401B-8DC1-B2B02B70FE25}">
  <dimension ref="A1:AE33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35.5546875" style="7" customWidth="1"/>
    <col min="3" max="3" width="11.5546875" style="7" customWidth="1"/>
    <col min="4" max="19" width="4.5546875" style="7" customWidth="1"/>
    <col min="20" max="20" width="27.6640625" style="7" customWidth="1"/>
    <col min="21" max="16384" width="8.6640625" style="7"/>
  </cols>
  <sheetData>
    <row r="1" spans="1:20" ht="39.75" customHeight="1" thickBot="1" x14ac:dyDescent="0.35">
      <c r="A1" s="1216" t="s">
        <v>802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4.25" customHeight="1" thickBot="1" x14ac:dyDescent="0.35">
      <c r="A2" s="1227" t="s">
        <v>1</v>
      </c>
      <c r="B2" s="1185" t="s">
        <v>2</v>
      </c>
      <c r="C2" s="1185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189" t="s">
        <v>0</v>
      </c>
    </row>
    <row r="3" spans="1:20" ht="63" customHeight="1" thickBot="1" x14ac:dyDescent="0.35">
      <c r="A3" s="1228"/>
      <c r="B3" s="1186"/>
      <c r="C3" s="1186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71"/>
    </row>
    <row r="4" spans="1:20" ht="14.25" customHeight="1" thickBot="1" x14ac:dyDescent="0.35">
      <c r="A4" s="1138" t="s">
        <v>777</v>
      </c>
      <c r="B4" s="1139"/>
      <c r="C4" s="1139"/>
      <c r="D4" s="147">
        <f>SUM(D5:D24)</f>
        <v>9</v>
      </c>
      <c r="E4" s="147">
        <f>SUM(E5:E24)</f>
        <v>9</v>
      </c>
      <c r="F4" s="147">
        <f>SUM(F5:F24)</f>
        <v>27</v>
      </c>
      <c r="G4" s="147"/>
      <c r="H4" s="147">
        <f>SUM(H5:H24)</f>
        <v>11</v>
      </c>
      <c r="I4" s="177">
        <f>SUM(I5:I24)</f>
        <v>11</v>
      </c>
      <c r="J4" s="147">
        <f>SUM(J5:J24)</f>
        <v>33</v>
      </c>
      <c r="K4" s="147"/>
      <c r="L4" s="147">
        <f>SUM(L5:L24)</f>
        <v>7</v>
      </c>
      <c r="M4" s="177">
        <f>SUM(M5:M24)</f>
        <v>11</v>
      </c>
      <c r="N4" s="147">
        <f>SUM(N5:N24)</f>
        <v>27</v>
      </c>
      <c r="O4" s="147"/>
      <c r="P4" s="147">
        <f>SUM(P5:P24)</f>
        <v>0</v>
      </c>
      <c r="Q4" s="177">
        <f>SUM(Q5:Q24)</f>
        <v>0</v>
      </c>
      <c r="R4" s="147">
        <f>SUM(R5:R24)</f>
        <v>33</v>
      </c>
      <c r="S4" s="147"/>
      <c r="T4" s="270"/>
    </row>
    <row r="5" spans="1:20" ht="14.25" customHeight="1" x14ac:dyDescent="0.3">
      <c r="A5" s="127" t="s">
        <v>307</v>
      </c>
      <c r="B5" s="40" t="s">
        <v>308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49</v>
      </c>
    </row>
    <row r="6" spans="1:20" ht="14.25" customHeight="1" x14ac:dyDescent="0.3">
      <c r="A6" s="129" t="s">
        <v>66</v>
      </c>
      <c r="B6" s="22" t="s">
        <v>67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65</v>
      </c>
    </row>
    <row r="7" spans="1:20" ht="14.25" customHeight="1" x14ac:dyDescent="0.3">
      <c r="A7" s="129" t="s">
        <v>293</v>
      </c>
      <c r="B7" s="22" t="s">
        <v>294</v>
      </c>
      <c r="C7" s="130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49</v>
      </c>
    </row>
    <row r="8" spans="1:20" ht="14.25" customHeight="1" x14ac:dyDescent="0.3">
      <c r="A8" s="22" t="s">
        <v>833</v>
      </c>
      <c r="B8" s="64" t="s">
        <v>830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46</v>
      </c>
    </row>
    <row r="9" spans="1:20" ht="14.25" customHeight="1" x14ac:dyDescent="0.3">
      <c r="A9" s="129" t="s">
        <v>50</v>
      </c>
      <c r="B9" s="22" t="s">
        <v>51</v>
      </c>
      <c r="C9" s="130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22" t="s">
        <v>49</v>
      </c>
    </row>
    <row r="10" spans="1:20" ht="14.25" customHeight="1" thickBot="1" x14ac:dyDescent="0.35">
      <c r="A10" s="153" t="s">
        <v>299</v>
      </c>
      <c r="B10" s="42" t="s">
        <v>300</v>
      </c>
      <c r="C10" s="143" t="s">
        <v>9</v>
      </c>
      <c r="D10" s="38">
        <v>1</v>
      </c>
      <c r="E10" s="34">
        <v>1</v>
      </c>
      <c r="F10" s="34">
        <v>3</v>
      </c>
      <c r="G10" s="56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42" t="s">
        <v>49</v>
      </c>
    </row>
    <row r="11" spans="1:20" ht="14.25" customHeight="1" x14ac:dyDescent="0.3">
      <c r="A11" s="127" t="s">
        <v>27</v>
      </c>
      <c r="B11" s="40" t="s">
        <v>28</v>
      </c>
      <c r="C11" s="128" t="s">
        <v>9</v>
      </c>
      <c r="D11" s="35"/>
      <c r="E11" s="31"/>
      <c r="F11" s="31"/>
      <c r="G11" s="54"/>
      <c r="H11" s="35">
        <v>2</v>
      </c>
      <c r="I11" s="31">
        <v>2</v>
      </c>
      <c r="J11" s="31">
        <v>6</v>
      </c>
      <c r="K11" s="54" t="s">
        <v>10</v>
      </c>
      <c r="L11" s="35"/>
      <c r="M11" s="31"/>
      <c r="N11" s="31"/>
      <c r="O11" s="54"/>
      <c r="P11" s="35"/>
      <c r="Q11" s="31"/>
      <c r="R11" s="31"/>
      <c r="S11" s="54"/>
      <c r="T11" s="40" t="s">
        <v>26</v>
      </c>
    </row>
    <row r="12" spans="1:20" ht="14.25" customHeight="1" x14ac:dyDescent="0.3">
      <c r="A12" s="129" t="s">
        <v>295</v>
      </c>
      <c r="B12" s="22" t="s">
        <v>296</v>
      </c>
      <c r="C12" s="130" t="s">
        <v>9</v>
      </c>
      <c r="D12" s="36"/>
      <c r="E12" s="33"/>
      <c r="F12" s="33"/>
      <c r="G12" s="53"/>
      <c r="H12" s="36">
        <v>1</v>
      </c>
      <c r="I12" s="33">
        <v>1</v>
      </c>
      <c r="J12" s="33">
        <v>3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49</v>
      </c>
    </row>
    <row r="13" spans="1:20" ht="14.25" customHeight="1" x14ac:dyDescent="0.3">
      <c r="A13" s="129" t="s">
        <v>33</v>
      </c>
      <c r="B13" s="22" t="s">
        <v>34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32</v>
      </c>
    </row>
    <row r="14" spans="1:20" ht="14.25" customHeight="1" x14ac:dyDescent="0.3">
      <c r="A14" s="129" t="s">
        <v>297</v>
      </c>
      <c r="B14" s="22" t="s">
        <v>298</v>
      </c>
      <c r="C14" s="130" t="s">
        <v>9</v>
      </c>
      <c r="D14" s="36"/>
      <c r="E14" s="33"/>
      <c r="F14" s="33"/>
      <c r="G14" s="53"/>
      <c r="H14" s="36">
        <v>1</v>
      </c>
      <c r="I14" s="33">
        <v>1</v>
      </c>
      <c r="J14" s="33">
        <v>3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49</v>
      </c>
    </row>
    <row r="15" spans="1:20" ht="14.25" customHeight="1" x14ac:dyDescent="0.3">
      <c r="A15" s="129" t="s">
        <v>301</v>
      </c>
      <c r="B15" s="22" t="s">
        <v>302</v>
      </c>
      <c r="C15" s="130" t="s">
        <v>9</v>
      </c>
      <c r="D15" s="36"/>
      <c r="E15" s="33"/>
      <c r="F15" s="33"/>
      <c r="G15" s="53"/>
      <c r="H15" s="36">
        <v>1</v>
      </c>
      <c r="I15" s="33">
        <v>1</v>
      </c>
      <c r="J15" s="33">
        <v>3</v>
      </c>
      <c r="K15" s="53" t="s">
        <v>10</v>
      </c>
      <c r="L15" s="36"/>
      <c r="M15" s="33"/>
      <c r="N15" s="33"/>
      <c r="O15" s="53"/>
      <c r="P15" s="36"/>
      <c r="Q15" s="33"/>
      <c r="R15" s="33"/>
      <c r="S15" s="53"/>
      <c r="T15" s="22" t="s">
        <v>49</v>
      </c>
    </row>
    <row r="16" spans="1:20" ht="14.25" customHeight="1" x14ac:dyDescent="0.3">
      <c r="A16" s="129" t="s">
        <v>15</v>
      </c>
      <c r="B16" s="22" t="s">
        <v>16</v>
      </c>
      <c r="C16" s="130" t="s">
        <v>9</v>
      </c>
      <c r="D16" s="36"/>
      <c r="E16" s="33"/>
      <c r="F16" s="33"/>
      <c r="G16" s="53"/>
      <c r="H16" s="36">
        <v>2</v>
      </c>
      <c r="I16" s="33">
        <v>2</v>
      </c>
      <c r="J16" s="33">
        <v>6</v>
      </c>
      <c r="K16" s="53" t="s">
        <v>10</v>
      </c>
      <c r="L16" s="36"/>
      <c r="M16" s="33"/>
      <c r="N16" s="33"/>
      <c r="O16" s="53"/>
      <c r="P16" s="36"/>
      <c r="Q16" s="33"/>
      <c r="R16" s="33"/>
      <c r="S16" s="53"/>
      <c r="T16" s="22" t="s">
        <v>14</v>
      </c>
    </row>
    <row r="17" spans="1:31" ht="14.25" customHeight="1" thickBot="1" x14ac:dyDescent="0.35">
      <c r="A17" s="42" t="s">
        <v>831</v>
      </c>
      <c r="B17" s="65" t="s">
        <v>828</v>
      </c>
      <c r="C17" s="143" t="s">
        <v>9</v>
      </c>
      <c r="D17" s="38"/>
      <c r="E17" s="34"/>
      <c r="F17" s="34"/>
      <c r="G17" s="56"/>
      <c r="H17" s="38">
        <v>2</v>
      </c>
      <c r="I17" s="34">
        <v>2</v>
      </c>
      <c r="J17" s="34">
        <v>6</v>
      </c>
      <c r="K17" s="56" t="s">
        <v>10</v>
      </c>
      <c r="L17" s="38"/>
      <c r="M17" s="34"/>
      <c r="N17" s="34"/>
      <c r="O17" s="56"/>
      <c r="P17" s="38"/>
      <c r="Q17" s="34"/>
      <c r="R17" s="34"/>
      <c r="S17" s="56"/>
      <c r="T17" s="42" t="s">
        <v>20</v>
      </c>
    </row>
    <row r="18" spans="1:31" s="6" customFormat="1" ht="14.25" customHeight="1" x14ac:dyDescent="0.3">
      <c r="A18" s="426" t="s">
        <v>823</v>
      </c>
      <c r="B18" s="420" t="s">
        <v>245</v>
      </c>
      <c r="C18" s="418" t="s">
        <v>9</v>
      </c>
      <c r="D18" s="424"/>
      <c r="E18" s="419"/>
      <c r="F18" s="419"/>
      <c r="G18" s="425"/>
      <c r="H18" s="424"/>
      <c r="I18" s="419"/>
      <c r="J18" s="419"/>
      <c r="K18" s="425"/>
      <c r="L18" s="424">
        <v>0</v>
      </c>
      <c r="M18" s="419">
        <v>4</v>
      </c>
      <c r="N18" s="419">
        <v>6</v>
      </c>
      <c r="O18" s="425" t="s">
        <v>4</v>
      </c>
      <c r="P18" s="424"/>
      <c r="Q18" s="419"/>
      <c r="R18" s="419"/>
      <c r="S18" s="425"/>
      <c r="T18" s="420" t="s">
        <v>49</v>
      </c>
    </row>
    <row r="19" spans="1:31" ht="14.25" customHeight="1" x14ac:dyDescent="0.3">
      <c r="A19" s="21" t="s">
        <v>832</v>
      </c>
      <c r="B19" s="66" t="s">
        <v>829</v>
      </c>
      <c r="C19" s="144" t="s">
        <v>9</v>
      </c>
      <c r="D19" s="49"/>
      <c r="E19" s="8"/>
      <c r="F19" s="8"/>
      <c r="G19" s="61"/>
      <c r="H19" s="49"/>
      <c r="I19" s="8"/>
      <c r="J19" s="8"/>
      <c r="K19" s="61"/>
      <c r="L19" s="49">
        <v>2</v>
      </c>
      <c r="M19" s="8">
        <v>2</v>
      </c>
      <c r="N19" s="8">
        <v>6</v>
      </c>
      <c r="O19" s="61" t="s">
        <v>10</v>
      </c>
      <c r="P19" s="49"/>
      <c r="Q19" s="8"/>
      <c r="R19" s="8"/>
      <c r="S19" s="61"/>
      <c r="T19" s="21" t="s">
        <v>20</v>
      </c>
    </row>
    <row r="20" spans="1:31" ht="14.25" customHeight="1" x14ac:dyDescent="0.3">
      <c r="A20" s="129" t="s">
        <v>47</v>
      </c>
      <c r="B20" s="22" t="s">
        <v>48</v>
      </c>
      <c r="C20" s="130" t="s">
        <v>9</v>
      </c>
      <c r="D20" s="36"/>
      <c r="E20" s="33"/>
      <c r="F20" s="33"/>
      <c r="G20" s="53"/>
      <c r="H20" s="36"/>
      <c r="I20" s="33"/>
      <c r="J20" s="33"/>
      <c r="K20" s="53"/>
      <c r="L20" s="36">
        <v>2</v>
      </c>
      <c r="M20" s="33">
        <v>2</v>
      </c>
      <c r="N20" s="33">
        <v>6</v>
      </c>
      <c r="O20" s="53" t="s">
        <v>10</v>
      </c>
      <c r="P20" s="36"/>
      <c r="Q20" s="33"/>
      <c r="R20" s="33"/>
      <c r="S20" s="53"/>
      <c r="T20" s="22" t="s">
        <v>46</v>
      </c>
    </row>
    <row r="21" spans="1:31" ht="14.25" customHeight="1" x14ac:dyDescent="0.3">
      <c r="A21" s="129"/>
      <c r="B21" s="22" t="s">
        <v>778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>
        <v>1</v>
      </c>
      <c r="M21" s="33">
        <v>1</v>
      </c>
      <c r="N21" s="33">
        <v>3</v>
      </c>
      <c r="O21" s="53" t="s">
        <v>10</v>
      </c>
      <c r="P21" s="36"/>
      <c r="Q21" s="33"/>
      <c r="R21" s="33"/>
      <c r="S21" s="53"/>
      <c r="T21" s="22" t="s">
        <v>45</v>
      </c>
    </row>
    <row r="22" spans="1:31" ht="14.25" customHeight="1" x14ac:dyDescent="0.3">
      <c r="A22" s="153" t="s">
        <v>68</v>
      </c>
      <c r="B22" s="42" t="s">
        <v>69</v>
      </c>
      <c r="C22" s="143" t="s">
        <v>9</v>
      </c>
      <c r="D22" s="38"/>
      <c r="E22" s="34"/>
      <c r="F22" s="34"/>
      <c r="G22" s="56"/>
      <c r="H22" s="38"/>
      <c r="I22" s="34"/>
      <c r="J22" s="34"/>
      <c r="K22" s="56"/>
      <c r="L22" s="38">
        <v>2</v>
      </c>
      <c r="M22" s="34">
        <v>2</v>
      </c>
      <c r="N22" s="34">
        <v>6</v>
      </c>
      <c r="O22" s="56" t="s">
        <v>10</v>
      </c>
      <c r="P22" s="38"/>
      <c r="Q22" s="34"/>
      <c r="R22" s="34"/>
      <c r="S22" s="56"/>
      <c r="T22" s="42" t="s">
        <v>17</v>
      </c>
    </row>
    <row r="23" spans="1:31" ht="14.25" customHeight="1" x14ac:dyDescent="0.3">
      <c r="A23" s="155" t="s">
        <v>361</v>
      </c>
      <c r="B23" s="21" t="s">
        <v>362</v>
      </c>
      <c r="C23" s="144" t="s">
        <v>9</v>
      </c>
      <c r="D23" s="49"/>
      <c r="E23" s="8"/>
      <c r="F23" s="8"/>
      <c r="G23" s="61"/>
      <c r="H23" s="49"/>
      <c r="I23" s="8"/>
      <c r="J23" s="8"/>
      <c r="K23" s="61"/>
      <c r="L23" s="49"/>
      <c r="M23" s="8"/>
      <c r="N23" s="8"/>
      <c r="O23" s="61"/>
      <c r="P23" s="49">
        <v>0</v>
      </c>
      <c r="Q23" s="8">
        <v>0</v>
      </c>
      <c r="R23" s="8">
        <v>30</v>
      </c>
      <c r="S23" s="61" t="s">
        <v>4</v>
      </c>
      <c r="T23" s="21" t="s">
        <v>49</v>
      </c>
    </row>
    <row r="24" spans="1:31" ht="14.25" customHeight="1" thickBot="1" x14ac:dyDescent="0.35">
      <c r="A24" s="153" t="s">
        <v>343</v>
      </c>
      <c r="B24" s="42" t="s">
        <v>344</v>
      </c>
      <c r="C24" s="143" t="s">
        <v>9</v>
      </c>
      <c r="D24" s="38"/>
      <c r="E24" s="34"/>
      <c r="F24" s="34"/>
      <c r="G24" s="56"/>
      <c r="H24" s="38"/>
      <c r="I24" s="34"/>
      <c r="J24" s="34"/>
      <c r="K24" s="56"/>
      <c r="L24" s="38"/>
      <c r="M24" s="34"/>
      <c r="N24" s="34"/>
      <c r="O24" s="56"/>
      <c r="P24" s="38">
        <v>0</v>
      </c>
      <c r="Q24" s="34">
        <v>0</v>
      </c>
      <c r="R24" s="34">
        <v>3</v>
      </c>
      <c r="S24" s="56" t="s">
        <v>10</v>
      </c>
      <c r="T24" s="42"/>
    </row>
    <row r="25" spans="1:31" ht="14.25" customHeight="1" thickBot="1" x14ac:dyDescent="0.35">
      <c r="A25" s="1224" t="s">
        <v>783</v>
      </c>
      <c r="B25" s="1225"/>
      <c r="C25" s="1226"/>
      <c r="D25" s="96">
        <f>SUM(D5:D24)</f>
        <v>9</v>
      </c>
      <c r="E25" s="96">
        <f>SUM(E5:E24)</f>
        <v>9</v>
      </c>
      <c r="F25" s="96">
        <f>SUM(F5:F24)</f>
        <v>27</v>
      </c>
      <c r="G25" s="98"/>
      <c r="H25" s="96">
        <f>SUM(H5:H24)</f>
        <v>11</v>
      </c>
      <c r="I25" s="96">
        <f>SUM(I5:I24)</f>
        <v>11</v>
      </c>
      <c r="J25" s="96">
        <f>SUM(J5:J24)</f>
        <v>33</v>
      </c>
      <c r="K25" s="98"/>
      <c r="L25" s="96">
        <f>SUM(L5:L24)</f>
        <v>7</v>
      </c>
      <c r="M25" s="96">
        <f>SUM(M5:M24)</f>
        <v>11</v>
      </c>
      <c r="N25" s="96">
        <f>SUM(N5:N24)</f>
        <v>27</v>
      </c>
      <c r="O25" s="98"/>
      <c r="P25" s="96">
        <f>SUM(P5:P24)</f>
        <v>0</v>
      </c>
      <c r="Q25" s="96">
        <f>SUM(Q5:Q24)</f>
        <v>0</v>
      </c>
      <c r="R25" s="96">
        <f t="shared" ref="R25" si="0">SUM(R5:R24)</f>
        <v>33</v>
      </c>
      <c r="S25" s="97"/>
      <c r="T25" s="79">
        <f>F25+J25+N25+R25</f>
        <v>120</v>
      </c>
    </row>
    <row r="26" spans="1:31" ht="12" customHeight="1" x14ac:dyDescent="0.3"/>
    <row r="27" spans="1:31" x14ac:dyDescent="0.3">
      <c r="A27" s="6" t="s">
        <v>784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7" t="s">
        <v>10</v>
      </c>
      <c r="B28" s="381" t="s">
        <v>813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4</v>
      </c>
      <c r="B29" s="381" t="s">
        <v>785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3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3">
      <c r="A31" s="7" t="s">
        <v>815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3">
      <c r="A32" s="7" t="s">
        <v>816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1" x14ac:dyDescent="0.3">
      <c r="A33" s="7" t="s">
        <v>834</v>
      </c>
    </row>
  </sheetData>
  <sortState xmlns:xlrd2="http://schemas.microsoft.com/office/spreadsheetml/2017/richdata2" ref="A5:T10">
    <sortCondition ref="B5:B10"/>
  </sortState>
  <mergeCells count="11">
    <mergeCell ref="A4:C4"/>
    <mergeCell ref="A25:C25"/>
    <mergeCell ref="A1:T1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B7FB-FF07-42C9-9EB7-029FD689FA44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36.5546875" style="7" customWidth="1"/>
    <col min="3" max="3" width="14.88671875" style="7" customWidth="1"/>
    <col min="4" max="19" width="4.5546875" style="3" customWidth="1"/>
    <col min="20" max="20" width="27.88671875" style="7" customWidth="1"/>
    <col min="21" max="16384" width="8.6640625" style="7"/>
  </cols>
  <sheetData>
    <row r="1" spans="1:20" ht="41.25" customHeight="1" thickBot="1" x14ac:dyDescent="0.35">
      <c r="A1" s="1216" t="s">
        <v>803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4.4" customHeight="1" thickBot="1" x14ac:dyDescent="0.35">
      <c r="A2" s="1220" t="s">
        <v>1</v>
      </c>
      <c r="B2" s="1220" t="s">
        <v>2</v>
      </c>
      <c r="C2" s="1220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220" t="s">
        <v>0</v>
      </c>
    </row>
    <row r="3" spans="1:20" s="6" customFormat="1" ht="54.6" thickBot="1" x14ac:dyDescent="0.35">
      <c r="A3" s="1229"/>
      <c r="B3" s="1229"/>
      <c r="C3" s="1229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21"/>
    </row>
    <row r="4" spans="1:20" s="6" customFormat="1" ht="15" customHeight="1" thickBot="1" x14ac:dyDescent="0.35">
      <c r="A4" s="1230" t="s">
        <v>777</v>
      </c>
      <c r="B4" s="1200"/>
      <c r="C4" s="1200"/>
      <c r="D4" s="147">
        <f>SUM(D5:D21)</f>
        <v>10</v>
      </c>
      <c r="E4" s="147">
        <f>SUM(E5:E21)</f>
        <v>10</v>
      </c>
      <c r="F4" s="147">
        <f>SUM(F5:F21)</f>
        <v>30</v>
      </c>
      <c r="G4" s="147"/>
      <c r="H4" s="147">
        <f>SUM(H5:H21)</f>
        <v>10</v>
      </c>
      <c r="I4" s="177">
        <f>SUM(I5:I21)</f>
        <v>10</v>
      </c>
      <c r="J4" s="147">
        <f>SUM(J5:J21)</f>
        <v>30</v>
      </c>
      <c r="K4" s="147"/>
      <c r="L4" s="147">
        <f>SUM(L5:L21)</f>
        <v>8</v>
      </c>
      <c r="M4" s="177">
        <f>SUM(M5:M21)</f>
        <v>10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ht="15" customHeight="1" x14ac:dyDescent="0.3">
      <c r="A5" s="40" t="s">
        <v>7</v>
      </c>
      <c r="B5" s="40" t="s">
        <v>8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6</v>
      </c>
    </row>
    <row r="6" spans="1:20" ht="15" customHeight="1" x14ac:dyDescent="0.3">
      <c r="A6" s="22" t="s">
        <v>33</v>
      </c>
      <c r="B6" s="22" t="s">
        <v>34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32</v>
      </c>
    </row>
    <row r="7" spans="1:20" ht="15" customHeight="1" x14ac:dyDescent="0.3">
      <c r="A7" s="22" t="s">
        <v>15</v>
      </c>
      <c r="B7" s="22" t="s">
        <v>16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14</v>
      </c>
    </row>
    <row r="8" spans="1:20" ht="15" customHeight="1" x14ac:dyDescent="0.3">
      <c r="A8" s="22" t="s">
        <v>73</v>
      </c>
      <c r="B8" s="22" t="s">
        <v>74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72</v>
      </c>
    </row>
    <row r="9" spans="1:20" ht="15" customHeight="1" thickBot="1" x14ac:dyDescent="0.35">
      <c r="A9" s="42" t="s">
        <v>831</v>
      </c>
      <c r="B9" s="65" t="s">
        <v>828</v>
      </c>
      <c r="C9" s="143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20</v>
      </c>
    </row>
    <row r="10" spans="1:20" ht="15" customHeight="1" x14ac:dyDescent="0.3">
      <c r="A10" s="40" t="s">
        <v>253</v>
      </c>
      <c r="B10" s="40" t="s">
        <v>254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32</v>
      </c>
    </row>
    <row r="11" spans="1:20" ht="15" customHeight="1" x14ac:dyDescent="0.3">
      <c r="A11" s="22" t="s">
        <v>833</v>
      </c>
      <c r="B11" s="64" t="s">
        <v>830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46</v>
      </c>
    </row>
    <row r="12" spans="1:20" ht="15" customHeight="1" x14ac:dyDescent="0.3">
      <c r="A12" s="22" t="s">
        <v>47</v>
      </c>
      <c r="B12" s="22" t="s">
        <v>48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46</v>
      </c>
    </row>
    <row r="13" spans="1:20" ht="15" customHeight="1" x14ac:dyDescent="0.3">
      <c r="A13" s="22" t="s">
        <v>12</v>
      </c>
      <c r="B13" s="22" t="s">
        <v>13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11</v>
      </c>
    </row>
    <row r="14" spans="1:20" ht="15" customHeight="1" thickBot="1" x14ac:dyDescent="0.35">
      <c r="A14" s="42" t="s">
        <v>124</v>
      </c>
      <c r="B14" s="42" t="s">
        <v>125</v>
      </c>
      <c r="C14" s="143" t="s">
        <v>34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32</v>
      </c>
    </row>
    <row r="15" spans="1:20" s="6" customFormat="1" ht="15" customHeight="1" x14ac:dyDescent="0.3">
      <c r="A15" s="420" t="s">
        <v>357</v>
      </c>
      <c r="B15" s="420" t="s">
        <v>358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2</v>
      </c>
      <c r="N15" s="419">
        <v>3</v>
      </c>
      <c r="O15" s="425" t="s">
        <v>4</v>
      </c>
      <c r="P15" s="424"/>
      <c r="Q15" s="419"/>
      <c r="R15" s="419"/>
      <c r="S15" s="425"/>
      <c r="T15" s="420" t="s">
        <v>32</v>
      </c>
    </row>
    <row r="16" spans="1:20" ht="15" customHeight="1" x14ac:dyDescent="0.3">
      <c r="A16" s="21" t="s">
        <v>832</v>
      </c>
      <c r="B16" s="66" t="s">
        <v>829</v>
      </c>
      <c r="C16" s="144" t="s">
        <v>9</v>
      </c>
      <c r="D16" s="49"/>
      <c r="E16" s="8"/>
      <c r="F16" s="8"/>
      <c r="G16" s="61"/>
      <c r="H16" s="49"/>
      <c r="I16" s="8"/>
      <c r="J16" s="8"/>
      <c r="K16" s="61"/>
      <c r="L16" s="49">
        <v>2</v>
      </c>
      <c r="M16" s="8">
        <v>2</v>
      </c>
      <c r="N16" s="8">
        <v>6</v>
      </c>
      <c r="O16" s="61" t="s">
        <v>10</v>
      </c>
      <c r="P16" s="49"/>
      <c r="Q16" s="8"/>
      <c r="R16" s="8"/>
      <c r="S16" s="61"/>
      <c r="T16" s="21" t="s">
        <v>20</v>
      </c>
    </row>
    <row r="17" spans="1:31" ht="15" customHeight="1" x14ac:dyDescent="0.3">
      <c r="A17" s="22" t="s">
        <v>30</v>
      </c>
      <c r="B17" s="22" t="s">
        <v>31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29</v>
      </c>
    </row>
    <row r="18" spans="1:31" ht="15" customHeight="1" x14ac:dyDescent="0.3">
      <c r="A18" s="22" t="s">
        <v>50</v>
      </c>
      <c r="B18" s="22" t="s">
        <v>51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49</v>
      </c>
    </row>
    <row r="19" spans="1:31" ht="15" customHeight="1" thickBot="1" x14ac:dyDescent="0.35">
      <c r="A19" s="42" t="s">
        <v>126</v>
      </c>
      <c r="B19" s="42" t="s">
        <v>127</v>
      </c>
      <c r="C19" s="143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42" t="s">
        <v>46</v>
      </c>
    </row>
    <row r="20" spans="1:31" ht="15" customHeight="1" x14ac:dyDescent="0.3">
      <c r="A20" s="21" t="s">
        <v>359</v>
      </c>
      <c r="B20" s="21" t="s">
        <v>360</v>
      </c>
      <c r="C20" s="144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21" t="s">
        <v>32</v>
      </c>
    </row>
    <row r="21" spans="1:31" ht="15" customHeight="1" thickBot="1" x14ac:dyDescent="0.35">
      <c r="A21" s="42" t="s">
        <v>343</v>
      </c>
      <c r="B21" s="42" t="s">
        <v>344</v>
      </c>
      <c r="C21" s="143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42"/>
    </row>
    <row r="22" spans="1:31" ht="15" customHeight="1" thickBot="1" x14ac:dyDescent="0.35">
      <c r="A22" s="1218" t="s">
        <v>783</v>
      </c>
      <c r="B22" s="1218"/>
      <c r="C22" s="1219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8</v>
      </c>
      <c r="M22" s="96">
        <f>SUM(M5:M21)</f>
        <v>10</v>
      </c>
      <c r="N22" s="96">
        <f>SUM(N5:N21)</f>
        <v>27</v>
      </c>
      <c r="O22" s="98"/>
      <c r="P22" s="96">
        <f>SUM(P5:P21)</f>
        <v>0</v>
      </c>
      <c r="Q22" s="96">
        <f t="shared" ref="Q22:R22" si="0">SUM(Q5:Q21)</f>
        <v>0</v>
      </c>
      <c r="R22" s="96">
        <f t="shared" si="0"/>
        <v>33</v>
      </c>
      <c r="S22" s="97"/>
      <c r="T22" s="79">
        <f>F22+J22+N22+R22</f>
        <v>120</v>
      </c>
    </row>
    <row r="24" spans="1:31" x14ac:dyDescent="0.3">
      <c r="A24" s="6" t="s">
        <v>784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7" t="s">
        <v>10</v>
      </c>
      <c r="B25" s="381" t="s">
        <v>813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7" t="s">
        <v>4</v>
      </c>
      <c r="B26" s="381" t="s">
        <v>785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3"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3">
      <c r="A28" s="7" t="s">
        <v>815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3">
      <c r="A29" s="7" t="s">
        <v>834</v>
      </c>
      <c r="C29" s="39"/>
    </row>
  </sheetData>
  <sortState xmlns:xlrd2="http://schemas.microsoft.com/office/spreadsheetml/2017/richdata2" ref="A20:T21">
    <sortCondition ref="B20:B21"/>
  </sortState>
  <mergeCells count="11">
    <mergeCell ref="A1:T1"/>
    <mergeCell ref="A22:C22"/>
    <mergeCell ref="T2:T3"/>
    <mergeCell ref="C2:C3"/>
    <mergeCell ref="B2:B3"/>
    <mergeCell ref="A2:A3"/>
    <mergeCell ref="D2:G2"/>
    <mergeCell ref="H2:K2"/>
    <mergeCell ref="L2:O2"/>
    <mergeCell ref="P2:S2"/>
    <mergeCell ref="A4:C4"/>
  </mergeCells>
  <pageMargins left="0.7" right="0.7" top="0.75" bottom="0.75" header="0.3" footer="0.3"/>
  <pageSetup paperSize="9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AD80-7883-4A92-98BD-1DF353B96C8B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35.5546875" style="7" customWidth="1"/>
    <col min="3" max="3" width="15.33203125" style="39" customWidth="1"/>
    <col min="4" max="19" width="4.5546875" style="7" customWidth="1"/>
    <col min="20" max="20" width="24.5546875" style="7" customWidth="1"/>
    <col min="21" max="16384" width="8.6640625" style="7"/>
  </cols>
  <sheetData>
    <row r="1" spans="1:20" ht="40.5" customHeight="1" thickBot="1" x14ac:dyDescent="0.35">
      <c r="A1" s="1216" t="s">
        <v>804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4.4" customHeight="1" thickBot="1" x14ac:dyDescent="0.35">
      <c r="A2" s="1220" t="s">
        <v>1</v>
      </c>
      <c r="B2" s="1220" t="s">
        <v>2</v>
      </c>
      <c r="C2" s="1222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220" t="s">
        <v>0</v>
      </c>
    </row>
    <row r="3" spans="1:20" s="6" customFormat="1" ht="64.5" customHeight="1" thickBot="1" x14ac:dyDescent="0.35">
      <c r="A3" s="1221"/>
      <c r="B3" s="1221"/>
      <c r="C3" s="1223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21"/>
    </row>
    <row r="4" spans="1:20" s="6" customFormat="1" ht="14.25" customHeight="1" thickBot="1" x14ac:dyDescent="0.35">
      <c r="A4" s="1138" t="s">
        <v>777</v>
      </c>
      <c r="B4" s="1139"/>
      <c r="C4" s="1139"/>
      <c r="D4" s="147">
        <f>SUM(D5:D21)</f>
        <v>10</v>
      </c>
      <c r="E4" s="147">
        <f>SUM(E5:E21)</f>
        <v>10</v>
      </c>
      <c r="F4" s="147">
        <f>SUM(F5:F21)</f>
        <v>30</v>
      </c>
      <c r="G4" s="147"/>
      <c r="H4" s="147">
        <f>SUM(H5:H21)</f>
        <v>10</v>
      </c>
      <c r="I4" s="177">
        <f>SUM(I5:I21)</f>
        <v>10</v>
      </c>
      <c r="J4" s="147">
        <f>SUM(J5:J21)</f>
        <v>30</v>
      </c>
      <c r="K4" s="147"/>
      <c r="L4" s="147">
        <f>SUM(L5:L21)</f>
        <v>7</v>
      </c>
      <c r="M4" s="177">
        <f>SUM(M5:M21)</f>
        <v>11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ht="14.25" customHeight="1" x14ac:dyDescent="0.3">
      <c r="A5" s="40" t="s">
        <v>108</v>
      </c>
      <c r="B5" s="40" t="s">
        <v>109</v>
      </c>
      <c r="C5" s="86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14</v>
      </c>
    </row>
    <row r="6" spans="1:20" ht="14.25" customHeight="1" x14ac:dyDescent="0.3">
      <c r="A6" s="22" t="s">
        <v>33</v>
      </c>
      <c r="B6" s="22" t="s">
        <v>34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32</v>
      </c>
    </row>
    <row r="7" spans="1:20" ht="14.25" customHeight="1" x14ac:dyDescent="0.3">
      <c r="A7" s="22" t="s">
        <v>114</v>
      </c>
      <c r="B7" s="22" t="s">
        <v>115</v>
      </c>
      <c r="C7" s="87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14</v>
      </c>
    </row>
    <row r="8" spans="1:20" ht="14.25" customHeight="1" x14ac:dyDescent="0.3">
      <c r="A8" s="22" t="s">
        <v>15</v>
      </c>
      <c r="B8" s="22" t="s">
        <v>16</v>
      </c>
      <c r="C8" s="87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14</v>
      </c>
    </row>
    <row r="9" spans="1:20" ht="14.25" customHeight="1" thickBot="1" x14ac:dyDescent="0.35">
      <c r="A9" s="42" t="s">
        <v>831</v>
      </c>
      <c r="B9" s="65" t="s">
        <v>828</v>
      </c>
      <c r="C9" s="88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20</v>
      </c>
    </row>
    <row r="10" spans="1:20" ht="14.25" customHeight="1" x14ac:dyDescent="0.3">
      <c r="A10" s="40" t="s">
        <v>118</v>
      </c>
      <c r="B10" s="40" t="s">
        <v>119</v>
      </c>
      <c r="C10" s="86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14</v>
      </c>
    </row>
    <row r="11" spans="1:20" ht="14.25" customHeight="1" x14ac:dyDescent="0.3">
      <c r="A11" s="22" t="s">
        <v>833</v>
      </c>
      <c r="B11" s="64" t="s">
        <v>830</v>
      </c>
      <c r="C11" s="87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46</v>
      </c>
    </row>
    <row r="12" spans="1:20" ht="14.25" customHeight="1" x14ac:dyDescent="0.3">
      <c r="A12" s="22" t="s">
        <v>122</v>
      </c>
      <c r="B12" s="22" t="s">
        <v>123</v>
      </c>
      <c r="C12" s="87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14</v>
      </c>
    </row>
    <row r="13" spans="1:20" ht="14.25" customHeight="1" x14ac:dyDescent="0.3">
      <c r="A13" s="22" t="s">
        <v>47</v>
      </c>
      <c r="B13" s="22" t="s">
        <v>48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46</v>
      </c>
    </row>
    <row r="14" spans="1:20" ht="15" customHeight="1" thickBot="1" x14ac:dyDescent="0.35">
      <c r="A14" s="42" t="s">
        <v>124</v>
      </c>
      <c r="B14" s="42" t="s">
        <v>125</v>
      </c>
      <c r="C14" s="88" t="s">
        <v>805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32</v>
      </c>
    </row>
    <row r="15" spans="1:20" s="6" customFormat="1" ht="14.25" customHeight="1" x14ac:dyDescent="0.3">
      <c r="A15" s="420" t="s">
        <v>824</v>
      </c>
      <c r="B15" s="420" t="s">
        <v>137</v>
      </c>
      <c r="C15" s="437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0" t="s">
        <v>14</v>
      </c>
    </row>
    <row r="16" spans="1:20" ht="14.25" customHeight="1" x14ac:dyDescent="0.3">
      <c r="A16" s="21" t="s">
        <v>832</v>
      </c>
      <c r="B16" s="66" t="s">
        <v>829</v>
      </c>
      <c r="C16" s="90" t="s">
        <v>9</v>
      </c>
      <c r="D16" s="49"/>
      <c r="E16" s="8"/>
      <c r="F16" s="8"/>
      <c r="G16" s="61"/>
      <c r="H16" s="49"/>
      <c r="I16" s="8"/>
      <c r="J16" s="8"/>
      <c r="K16" s="61"/>
      <c r="L16" s="49">
        <v>2</v>
      </c>
      <c r="M16" s="8">
        <v>2</v>
      </c>
      <c r="N16" s="8">
        <v>6</v>
      </c>
      <c r="O16" s="61" t="s">
        <v>10</v>
      </c>
      <c r="P16" s="49"/>
      <c r="Q16" s="8"/>
      <c r="R16" s="8"/>
      <c r="S16" s="61"/>
      <c r="T16" s="21" t="s">
        <v>20</v>
      </c>
    </row>
    <row r="17" spans="1:31" ht="14.25" customHeight="1" x14ac:dyDescent="0.3">
      <c r="A17" s="22" t="s">
        <v>130</v>
      </c>
      <c r="B17" s="22" t="s">
        <v>131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14</v>
      </c>
    </row>
    <row r="18" spans="1:31" ht="14.25" customHeight="1" x14ac:dyDescent="0.3">
      <c r="A18" s="23" t="s">
        <v>134</v>
      </c>
      <c r="B18" s="22" t="s">
        <v>135</v>
      </c>
      <c r="C18" s="87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1</v>
      </c>
      <c r="M18" s="33">
        <v>1</v>
      </c>
      <c r="N18" s="33">
        <v>3</v>
      </c>
      <c r="O18" s="53" t="s">
        <v>10</v>
      </c>
      <c r="P18" s="36"/>
      <c r="Q18" s="33"/>
      <c r="R18" s="33"/>
      <c r="S18" s="53"/>
      <c r="T18" s="22" t="s">
        <v>14</v>
      </c>
    </row>
    <row r="19" spans="1:31" ht="14.25" customHeight="1" thickBot="1" x14ac:dyDescent="0.35">
      <c r="A19" s="42" t="s">
        <v>126</v>
      </c>
      <c r="B19" s="42" t="s">
        <v>127</v>
      </c>
      <c r="C19" s="88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42" t="s">
        <v>46</v>
      </c>
    </row>
    <row r="20" spans="1:31" ht="14.25" customHeight="1" x14ac:dyDescent="0.3">
      <c r="A20" s="21" t="s">
        <v>347</v>
      </c>
      <c r="B20" s="21" t="s">
        <v>348</v>
      </c>
      <c r="C20" s="90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21" t="s">
        <v>14</v>
      </c>
    </row>
    <row r="21" spans="1:31" ht="14.25" customHeight="1" thickBot="1" x14ac:dyDescent="0.35">
      <c r="A21" s="42" t="s">
        <v>343</v>
      </c>
      <c r="B21" s="42" t="s">
        <v>344</v>
      </c>
      <c r="C21" s="88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42"/>
    </row>
    <row r="22" spans="1:31" ht="14.25" customHeight="1" thickBot="1" x14ac:dyDescent="0.35">
      <c r="A22" s="1217" t="s">
        <v>783</v>
      </c>
      <c r="B22" s="1218"/>
      <c r="C22" s="1219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7</v>
      </c>
      <c r="M22" s="96">
        <f>SUM(M5:M21)</f>
        <v>11</v>
      </c>
      <c r="N22" s="96">
        <f>SUM(N5:N21)</f>
        <v>27</v>
      </c>
      <c r="O22" s="98"/>
      <c r="P22" s="96">
        <f>SUM(P5:P21)</f>
        <v>0</v>
      </c>
      <c r="Q22" s="96">
        <f t="shared" ref="Q22:R22" si="0">SUM(Q5:Q21)</f>
        <v>0</v>
      </c>
      <c r="R22" s="96">
        <f t="shared" si="0"/>
        <v>33</v>
      </c>
      <c r="S22" s="97"/>
      <c r="T22" s="79">
        <f>F22+J22+N22+R22</f>
        <v>120</v>
      </c>
    </row>
    <row r="24" spans="1:31" x14ac:dyDescent="0.3">
      <c r="A24" s="6" t="s">
        <v>784</v>
      </c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7" t="s">
        <v>10</v>
      </c>
      <c r="B25" s="381" t="s">
        <v>813</v>
      </c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7" t="s">
        <v>4</v>
      </c>
      <c r="B26" s="381" t="s">
        <v>785</v>
      </c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3">
      <c r="C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3">
      <c r="A28" s="7" t="s">
        <v>815</v>
      </c>
      <c r="C28" s="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3">
      <c r="A29" s="7" t="s">
        <v>834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sortState xmlns:xlrd2="http://schemas.microsoft.com/office/spreadsheetml/2017/richdata2" ref="A20:T21">
    <sortCondition ref="B20:B21"/>
  </sortState>
  <mergeCells count="11">
    <mergeCell ref="A1:T1"/>
    <mergeCell ref="A22:C22"/>
    <mergeCell ref="A4:C4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02C3-69C9-4079-81BE-9341AFD4F1C1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2"/>
  <cols>
    <col min="1" max="1" width="11.5546875" style="1" customWidth="1"/>
    <col min="2" max="2" width="35.5546875" style="1" customWidth="1"/>
    <col min="3" max="3" width="11.5546875" style="1" customWidth="1"/>
    <col min="4" max="19" width="4.5546875" style="3" customWidth="1"/>
    <col min="20" max="20" width="28.109375" style="1" customWidth="1"/>
    <col min="21" max="16384" width="8.6640625" style="1"/>
  </cols>
  <sheetData>
    <row r="1" spans="1:20" ht="39" customHeight="1" thickBot="1" x14ac:dyDescent="0.25">
      <c r="A1" s="1216" t="s">
        <v>827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3.5" customHeight="1" thickBot="1" x14ac:dyDescent="0.25">
      <c r="A2" s="1185" t="s">
        <v>1</v>
      </c>
      <c r="B2" s="1185" t="s">
        <v>2</v>
      </c>
      <c r="C2" s="1185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189" t="s">
        <v>0</v>
      </c>
    </row>
    <row r="3" spans="1:20" ht="65.099999999999994" customHeight="1" thickBot="1" x14ac:dyDescent="0.25">
      <c r="A3" s="1186"/>
      <c r="B3" s="1186"/>
      <c r="C3" s="1186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71"/>
    </row>
    <row r="4" spans="1:20" s="7" customFormat="1" ht="14.25" customHeight="1" thickBot="1" x14ac:dyDescent="0.35">
      <c r="A4" s="1138" t="s">
        <v>777</v>
      </c>
      <c r="B4" s="1139"/>
      <c r="C4" s="1139"/>
      <c r="D4" s="147">
        <f>SUM(D5:D21)</f>
        <v>10</v>
      </c>
      <c r="E4" s="147">
        <f>SUM(E5:E21)</f>
        <v>10</v>
      </c>
      <c r="F4" s="147">
        <f>SUM(F5:F21)</f>
        <v>30</v>
      </c>
      <c r="G4" s="147"/>
      <c r="H4" s="147">
        <f>SUM(H5:H21)</f>
        <v>10</v>
      </c>
      <c r="I4" s="177">
        <f>SUM(I5:I21)</f>
        <v>10</v>
      </c>
      <c r="J4" s="147">
        <f>SUM(J5:J21)</f>
        <v>30</v>
      </c>
      <c r="K4" s="147"/>
      <c r="L4" s="147">
        <f>SUM(L5:L21)</f>
        <v>7</v>
      </c>
      <c r="M4" s="177">
        <f>SUM(M5:M21)</f>
        <v>11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s="7" customFormat="1" ht="14.25" customHeight="1" x14ac:dyDescent="0.3">
      <c r="A5" s="63" t="s">
        <v>833</v>
      </c>
      <c r="B5" s="63" t="s">
        <v>830</v>
      </c>
      <c r="C5" s="86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63" t="s">
        <v>46</v>
      </c>
    </row>
    <row r="6" spans="1:20" s="7" customFormat="1" ht="14.25" customHeight="1" x14ac:dyDescent="0.3">
      <c r="A6" s="64" t="s">
        <v>92</v>
      </c>
      <c r="B6" s="64" t="s">
        <v>93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64" t="s">
        <v>91</v>
      </c>
    </row>
    <row r="7" spans="1:20" s="7" customFormat="1" ht="14.25" customHeight="1" x14ac:dyDescent="0.3">
      <c r="A7" s="64" t="s">
        <v>27</v>
      </c>
      <c r="B7" s="64" t="s">
        <v>28</v>
      </c>
      <c r="C7" s="87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64" t="s">
        <v>26</v>
      </c>
    </row>
    <row r="8" spans="1:20" s="7" customFormat="1" ht="14.25" customHeight="1" x14ac:dyDescent="0.3">
      <c r="A8" s="64" t="s">
        <v>33</v>
      </c>
      <c r="B8" s="64" t="s">
        <v>34</v>
      </c>
      <c r="C8" s="87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64" t="s">
        <v>32</v>
      </c>
    </row>
    <row r="9" spans="1:20" s="7" customFormat="1" ht="14.25" customHeight="1" thickBot="1" x14ac:dyDescent="0.35">
      <c r="A9" s="65" t="s">
        <v>68</v>
      </c>
      <c r="B9" s="65" t="s">
        <v>69</v>
      </c>
      <c r="C9" s="88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65" t="s">
        <v>17</v>
      </c>
    </row>
    <row r="10" spans="1:20" s="7" customFormat="1" ht="14.25" customHeight="1" x14ac:dyDescent="0.3">
      <c r="A10" s="63" t="s">
        <v>7</v>
      </c>
      <c r="B10" s="63" t="s">
        <v>8</v>
      </c>
      <c r="C10" s="86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63" t="s">
        <v>6</v>
      </c>
    </row>
    <row r="11" spans="1:20" s="7" customFormat="1" ht="14.25" customHeight="1" x14ac:dyDescent="0.3">
      <c r="A11" s="64" t="s">
        <v>50</v>
      </c>
      <c r="B11" s="64" t="s">
        <v>51</v>
      </c>
      <c r="C11" s="87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64" t="s">
        <v>49</v>
      </c>
    </row>
    <row r="12" spans="1:20" s="7" customFormat="1" ht="14.25" customHeight="1" x14ac:dyDescent="0.3">
      <c r="A12" s="64" t="s">
        <v>15</v>
      </c>
      <c r="B12" s="64" t="s">
        <v>16</v>
      </c>
      <c r="C12" s="87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64" t="s">
        <v>14</v>
      </c>
    </row>
    <row r="13" spans="1:20" s="7" customFormat="1" ht="14.25" customHeight="1" x14ac:dyDescent="0.3">
      <c r="A13" s="64" t="s">
        <v>73</v>
      </c>
      <c r="B13" s="64" t="s">
        <v>74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64" t="s">
        <v>72</v>
      </c>
    </row>
    <row r="14" spans="1:20" s="7" customFormat="1" ht="14.25" customHeight="1" thickBot="1" x14ac:dyDescent="0.35">
      <c r="A14" s="42" t="s">
        <v>831</v>
      </c>
      <c r="B14" s="65" t="s">
        <v>828</v>
      </c>
      <c r="C14" s="88" t="s">
        <v>9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65" t="s">
        <v>20</v>
      </c>
    </row>
    <row r="15" spans="1:20" s="6" customFormat="1" ht="14.25" customHeight="1" x14ac:dyDescent="0.3">
      <c r="A15" s="423" t="s">
        <v>825</v>
      </c>
      <c r="B15" s="423" t="s">
        <v>180</v>
      </c>
      <c r="C15" s="437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3" t="s">
        <v>26</v>
      </c>
    </row>
    <row r="16" spans="1:20" s="7" customFormat="1" ht="14.25" customHeight="1" x14ac:dyDescent="0.3">
      <c r="A16" s="21" t="s">
        <v>832</v>
      </c>
      <c r="B16" s="66" t="s">
        <v>829</v>
      </c>
      <c r="C16" s="90" t="s">
        <v>9</v>
      </c>
      <c r="D16" s="49"/>
      <c r="E16" s="8"/>
      <c r="F16" s="8"/>
      <c r="G16" s="61"/>
      <c r="H16" s="49"/>
      <c r="I16" s="8"/>
      <c r="J16" s="8"/>
      <c r="K16" s="61"/>
      <c r="L16" s="49">
        <v>2</v>
      </c>
      <c r="M16" s="8">
        <v>2</v>
      </c>
      <c r="N16" s="8">
        <v>6</v>
      </c>
      <c r="O16" s="61" t="s">
        <v>10</v>
      </c>
      <c r="P16" s="49"/>
      <c r="Q16" s="8"/>
      <c r="R16" s="8"/>
      <c r="S16" s="61"/>
      <c r="T16" s="66" t="s">
        <v>20</v>
      </c>
    </row>
    <row r="17" spans="1:31" s="7" customFormat="1" ht="14.25" customHeight="1" x14ac:dyDescent="0.3">
      <c r="A17" s="64" t="s">
        <v>193</v>
      </c>
      <c r="B17" s="64" t="s">
        <v>194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1</v>
      </c>
      <c r="M17" s="33">
        <v>1</v>
      </c>
      <c r="N17" s="33">
        <v>3</v>
      </c>
      <c r="O17" s="53" t="s">
        <v>10</v>
      </c>
      <c r="P17" s="36"/>
      <c r="Q17" s="33"/>
      <c r="R17" s="33"/>
      <c r="S17" s="53"/>
      <c r="T17" s="64" t="s">
        <v>26</v>
      </c>
    </row>
    <row r="18" spans="1:31" s="7" customFormat="1" ht="14.25" customHeight="1" x14ac:dyDescent="0.3">
      <c r="A18" s="64" t="s">
        <v>177</v>
      </c>
      <c r="B18" s="64" t="s">
        <v>178</v>
      </c>
      <c r="C18" s="87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64" t="s">
        <v>170</v>
      </c>
    </row>
    <row r="19" spans="1:31" s="7" customFormat="1" ht="14.25" customHeight="1" thickBot="1" x14ac:dyDescent="0.35">
      <c r="A19" s="65" t="s">
        <v>47</v>
      </c>
      <c r="B19" s="65" t="s">
        <v>48</v>
      </c>
      <c r="C19" s="88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65" t="s">
        <v>46</v>
      </c>
    </row>
    <row r="20" spans="1:31" s="7" customFormat="1" ht="21.75" customHeight="1" x14ac:dyDescent="0.3">
      <c r="A20" s="66" t="s">
        <v>355</v>
      </c>
      <c r="B20" s="66" t="s">
        <v>356</v>
      </c>
      <c r="C20" s="90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66" t="s">
        <v>91</v>
      </c>
    </row>
    <row r="21" spans="1:31" s="7" customFormat="1" ht="14.25" customHeight="1" thickBot="1" x14ac:dyDescent="0.35">
      <c r="A21" s="65" t="s">
        <v>343</v>
      </c>
      <c r="B21" s="65" t="s">
        <v>344</v>
      </c>
      <c r="C21" s="88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42"/>
    </row>
    <row r="22" spans="1:31" s="7" customFormat="1" ht="14.25" customHeight="1" thickBot="1" x14ac:dyDescent="0.35">
      <c r="A22" s="1217" t="s">
        <v>783</v>
      </c>
      <c r="B22" s="1218"/>
      <c r="C22" s="1219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7</v>
      </c>
      <c r="M22" s="96">
        <f>SUM(M5:M21)</f>
        <v>11</v>
      </c>
      <c r="N22" s="96">
        <f>SUM(N5:N21)</f>
        <v>27</v>
      </c>
      <c r="O22" s="98"/>
      <c r="P22" s="96">
        <f>SUM(P5:P21)</f>
        <v>0</v>
      </c>
      <c r="Q22" s="96">
        <f t="shared" ref="Q22:R22" si="0">SUM(Q5:Q21)</f>
        <v>0</v>
      </c>
      <c r="R22" s="96">
        <f t="shared" si="0"/>
        <v>33</v>
      </c>
      <c r="S22" s="97"/>
      <c r="T22" s="79">
        <f>F22+J22+N22+R22</f>
        <v>120</v>
      </c>
    </row>
    <row r="24" spans="1:31" s="7" customFormat="1" x14ac:dyDescent="0.3">
      <c r="A24" s="6" t="s">
        <v>784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7" customFormat="1" x14ac:dyDescent="0.2">
      <c r="A25" s="7" t="s">
        <v>10</v>
      </c>
      <c r="B25" s="381" t="s">
        <v>813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7" customFormat="1" x14ac:dyDescent="0.2">
      <c r="A26" s="7" t="s">
        <v>4</v>
      </c>
      <c r="B26" s="381" t="s">
        <v>785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7" customFormat="1" x14ac:dyDescent="0.3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x14ac:dyDescent="0.3">
      <c r="A28" s="7" t="s">
        <v>815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834</v>
      </c>
    </row>
  </sheetData>
  <sortState xmlns:xlrd2="http://schemas.microsoft.com/office/spreadsheetml/2017/richdata2" ref="A20:T21">
    <sortCondition ref="B20:B21"/>
  </sortState>
  <mergeCells count="11">
    <mergeCell ref="A22:C22"/>
    <mergeCell ref="A1:T1"/>
    <mergeCell ref="A4:C4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B51D-66A2-4187-8338-5102042CE637}">
  <dimension ref="A1:AE30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2"/>
  <cols>
    <col min="1" max="1" width="11.5546875" style="100" customWidth="1"/>
    <col min="2" max="2" width="40.6640625" style="118" customWidth="1"/>
    <col min="3" max="3" width="11.5546875" style="100" customWidth="1"/>
    <col min="4" max="19" width="4.5546875" style="100" customWidth="1"/>
    <col min="20" max="20" width="28.5546875" style="100" customWidth="1"/>
    <col min="21" max="16384" width="8.6640625" style="100"/>
  </cols>
  <sheetData>
    <row r="1" spans="1:20" ht="40.5" customHeight="1" thickBot="1" x14ac:dyDescent="0.25">
      <c r="A1" s="1231" t="s">
        <v>806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3"/>
    </row>
    <row r="2" spans="1:20" ht="14.4" customHeight="1" thickBot="1" x14ac:dyDescent="0.25">
      <c r="A2" s="1189" t="s">
        <v>1</v>
      </c>
      <c r="B2" s="1185" t="s">
        <v>2</v>
      </c>
      <c r="C2" s="1189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189" t="s">
        <v>0</v>
      </c>
    </row>
    <row r="3" spans="1:20" s="101" customFormat="1" ht="60.6" customHeight="1" thickBot="1" x14ac:dyDescent="0.25">
      <c r="A3" s="1234"/>
      <c r="B3" s="1235"/>
      <c r="C3" s="1234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34"/>
    </row>
    <row r="4" spans="1:20" s="253" customFormat="1" ht="14.25" customHeight="1" thickBot="1" x14ac:dyDescent="0.35">
      <c r="A4" s="1230" t="s">
        <v>777</v>
      </c>
      <c r="B4" s="1200"/>
      <c r="C4" s="1200"/>
      <c r="D4" s="147">
        <f>SUM(D5:D22)</f>
        <v>10</v>
      </c>
      <c r="E4" s="147">
        <f>SUM(E5:E22)</f>
        <v>10</v>
      </c>
      <c r="F4" s="147">
        <f>SUM(F5:F22)</f>
        <v>30</v>
      </c>
      <c r="G4" s="147"/>
      <c r="H4" s="147">
        <f>SUM(H5:H22)</f>
        <v>10</v>
      </c>
      <c r="I4" s="177">
        <f>SUM(I5:I22)</f>
        <v>10</v>
      </c>
      <c r="J4" s="147">
        <f>SUM(J5:J22)</f>
        <v>30</v>
      </c>
      <c r="K4" s="147"/>
      <c r="L4" s="147">
        <f>SUM(L5:L22)</f>
        <v>7</v>
      </c>
      <c r="M4" s="177">
        <f>SUM(M5:M22)</f>
        <v>11</v>
      </c>
      <c r="N4" s="147">
        <f>SUM(N5:N22)</f>
        <v>27</v>
      </c>
      <c r="O4" s="147"/>
      <c r="P4" s="147">
        <f>SUM(P5:P22)</f>
        <v>0</v>
      </c>
      <c r="Q4" s="177">
        <f>SUM(Q5:Q22)</f>
        <v>0</v>
      </c>
      <c r="R4" s="147">
        <f>SUM(R5:R22)</f>
        <v>33</v>
      </c>
      <c r="S4" s="147"/>
      <c r="T4" s="270"/>
    </row>
    <row r="5" spans="1:20" s="140" customFormat="1" ht="14.25" customHeight="1" x14ac:dyDescent="0.3">
      <c r="A5" s="63" t="s">
        <v>833</v>
      </c>
      <c r="B5" s="63" t="s">
        <v>830</v>
      </c>
      <c r="C5" s="254" t="s">
        <v>9</v>
      </c>
      <c r="D5" s="115">
        <v>2</v>
      </c>
      <c r="E5" s="116">
        <v>2</v>
      </c>
      <c r="F5" s="116">
        <v>6</v>
      </c>
      <c r="G5" s="117" t="s">
        <v>10</v>
      </c>
      <c r="H5" s="115"/>
      <c r="I5" s="116"/>
      <c r="J5" s="116"/>
      <c r="K5" s="117"/>
      <c r="L5" s="115"/>
      <c r="M5" s="116"/>
      <c r="N5" s="116"/>
      <c r="O5" s="117"/>
      <c r="P5" s="115"/>
      <c r="Q5" s="116"/>
      <c r="R5" s="116"/>
      <c r="S5" s="117"/>
      <c r="T5" s="137" t="s">
        <v>46</v>
      </c>
    </row>
    <row r="6" spans="1:20" s="140" customFormat="1" ht="14.25" customHeight="1" x14ac:dyDescent="0.3">
      <c r="A6" s="138" t="s">
        <v>92</v>
      </c>
      <c r="B6" s="64" t="s">
        <v>93</v>
      </c>
      <c r="C6" s="255" t="s">
        <v>9</v>
      </c>
      <c r="D6" s="108">
        <v>2</v>
      </c>
      <c r="E6" s="109">
        <v>2</v>
      </c>
      <c r="F6" s="109">
        <v>6</v>
      </c>
      <c r="G6" s="110" t="s">
        <v>10</v>
      </c>
      <c r="H6" s="108"/>
      <c r="I6" s="109"/>
      <c r="J6" s="109"/>
      <c r="K6" s="110"/>
      <c r="L6" s="108"/>
      <c r="M6" s="109"/>
      <c r="N6" s="109"/>
      <c r="O6" s="110"/>
      <c r="P6" s="108"/>
      <c r="Q6" s="109"/>
      <c r="R6" s="109"/>
      <c r="S6" s="110"/>
      <c r="T6" s="138" t="s">
        <v>91</v>
      </c>
    </row>
    <row r="7" spans="1:20" s="140" customFormat="1" ht="14.25" customHeight="1" x14ac:dyDescent="0.3">
      <c r="A7" s="138" t="s">
        <v>27</v>
      </c>
      <c r="B7" s="64" t="s">
        <v>28</v>
      </c>
      <c r="C7" s="255" t="s">
        <v>9</v>
      </c>
      <c r="D7" s="108">
        <v>2</v>
      </c>
      <c r="E7" s="109">
        <v>2</v>
      </c>
      <c r="F7" s="109">
        <v>6</v>
      </c>
      <c r="G7" s="110" t="s">
        <v>10</v>
      </c>
      <c r="H7" s="108"/>
      <c r="I7" s="109"/>
      <c r="J7" s="109"/>
      <c r="K7" s="110"/>
      <c r="L7" s="108"/>
      <c r="M7" s="109"/>
      <c r="N7" s="109"/>
      <c r="O7" s="110"/>
      <c r="P7" s="108"/>
      <c r="Q7" s="109"/>
      <c r="R7" s="109"/>
      <c r="S7" s="110"/>
      <c r="T7" s="138" t="s">
        <v>26</v>
      </c>
    </row>
    <row r="8" spans="1:20" s="140" customFormat="1" ht="14.25" customHeight="1" x14ac:dyDescent="0.3">
      <c r="A8" s="138" t="s">
        <v>33</v>
      </c>
      <c r="B8" s="64" t="s">
        <v>34</v>
      </c>
      <c r="C8" s="255" t="s">
        <v>9</v>
      </c>
      <c r="D8" s="108">
        <v>2</v>
      </c>
      <c r="E8" s="109">
        <v>2</v>
      </c>
      <c r="F8" s="109">
        <v>6</v>
      </c>
      <c r="G8" s="110" t="s">
        <v>10</v>
      </c>
      <c r="H8" s="108"/>
      <c r="I8" s="109"/>
      <c r="J8" s="109"/>
      <c r="K8" s="110"/>
      <c r="L8" s="108"/>
      <c r="M8" s="109"/>
      <c r="N8" s="109"/>
      <c r="O8" s="110"/>
      <c r="P8" s="108"/>
      <c r="Q8" s="109"/>
      <c r="R8" s="109"/>
      <c r="S8" s="110"/>
      <c r="T8" s="138" t="s">
        <v>32</v>
      </c>
    </row>
    <row r="9" spans="1:20" s="140" customFormat="1" ht="14.25" customHeight="1" thickBot="1" x14ac:dyDescent="0.35">
      <c r="A9" s="134" t="s">
        <v>68</v>
      </c>
      <c r="B9" s="65" t="s">
        <v>69</v>
      </c>
      <c r="C9" s="136" t="s">
        <v>9</v>
      </c>
      <c r="D9" s="111">
        <v>2</v>
      </c>
      <c r="E9" s="112">
        <v>2</v>
      </c>
      <c r="F9" s="112">
        <v>6</v>
      </c>
      <c r="G9" s="113" t="s">
        <v>10</v>
      </c>
      <c r="H9" s="111"/>
      <c r="I9" s="112"/>
      <c r="J9" s="112"/>
      <c r="K9" s="113"/>
      <c r="L9" s="111"/>
      <c r="M9" s="112"/>
      <c r="N9" s="112"/>
      <c r="O9" s="113"/>
      <c r="P9" s="111"/>
      <c r="Q9" s="112"/>
      <c r="R9" s="112"/>
      <c r="S9" s="113"/>
      <c r="T9" s="134" t="s">
        <v>17</v>
      </c>
    </row>
    <row r="10" spans="1:20" s="140" customFormat="1" ht="14.25" customHeight="1" x14ac:dyDescent="0.3">
      <c r="A10" s="137" t="s">
        <v>7</v>
      </c>
      <c r="B10" s="63" t="s">
        <v>8</v>
      </c>
      <c r="C10" s="254" t="s">
        <v>9</v>
      </c>
      <c r="D10" s="115"/>
      <c r="E10" s="116"/>
      <c r="F10" s="116"/>
      <c r="G10" s="117"/>
      <c r="H10" s="115">
        <v>2</v>
      </c>
      <c r="I10" s="116">
        <v>2</v>
      </c>
      <c r="J10" s="116">
        <v>6</v>
      </c>
      <c r="K10" s="117" t="s">
        <v>10</v>
      </c>
      <c r="L10" s="115"/>
      <c r="M10" s="116"/>
      <c r="N10" s="116"/>
      <c r="O10" s="117"/>
      <c r="P10" s="115"/>
      <c r="Q10" s="116"/>
      <c r="R10" s="116"/>
      <c r="S10" s="117"/>
      <c r="T10" s="137" t="s">
        <v>6</v>
      </c>
    </row>
    <row r="11" spans="1:20" s="140" customFormat="1" ht="14.25" customHeight="1" x14ac:dyDescent="0.3">
      <c r="A11" s="138" t="s">
        <v>50</v>
      </c>
      <c r="B11" s="64" t="s">
        <v>51</v>
      </c>
      <c r="C11" s="255" t="s">
        <v>9</v>
      </c>
      <c r="D11" s="108"/>
      <c r="E11" s="109"/>
      <c r="F11" s="109"/>
      <c r="G11" s="110"/>
      <c r="H11" s="108">
        <v>2</v>
      </c>
      <c r="I11" s="109">
        <v>2</v>
      </c>
      <c r="J11" s="109">
        <v>6</v>
      </c>
      <c r="K11" s="110" t="s">
        <v>10</v>
      </c>
      <c r="L11" s="108"/>
      <c r="M11" s="109"/>
      <c r="N11" s="109"/>
      <c r="O11" s="110"/>
      <c r="P11" s="108"/>
      <c r="Q11" s="109"/>
      <c r="R11" s="109"/>
      <c r="S11" s="110"/>
      <c r="T11" s="138" t="s">
        <v>49</v>
      </c>
    </row>
    <row r="12" spans="1:20" s="140" customFormat="1" ht="14.25" customHeight="1" x14ac:dyDescent="0.3">
      <c r="A12" s="138" t="s">
        <v>15</v>
      </c>
      <c r="B12" s="64" t="s">
        <v>16</v>
      </c>
      <c r="C12" s="255" t="s">
        <v>9</v>
      </c>
      <c r="D12" s="108"/>
      <c r="E12" s="109"/>
      <c r="F12" s="109"/>
      <c r="G12" s="110"/>
      <c r="H12" s="108">
        <v>2</v>
      </c>
      <c r="I12" s="109">
        <v>2</v>
      </c>
      <c r="J12" s="109">
        <v>6</v>
      </c>
      <c r="K12" s="110" t="s">
        <v>10</v>
      </c>
      <c r="L12" s="108"/>
      <c r="M12" s="109"/>
      <c r="N12" s="109"/>
      <c r="O12" s="110"/>
      <c r="P12" s="108"/>
      <c r="Q12" s="109"/>
      <c r="R12" s="109"/>
      <c r="S12" s="110"/>
      <c r="T12" s="138" t="s">
        <v>14</v>
      </c>
    </row>
    <row r="13" spans="1:20" s="140" customFormat="1" ht="14.25" customHeight="1" x14ac:dyDescent="0.3">
      <c r="A13" s="138" t="s">
        <v>73</v>
      </c>
      <c r="B13" s="64" t="s">
        <v>74</v>
      </c>
      <c r="C13" s="255" t="s">
        <v>9</v>
      </c>
      <c r="D13" s="108"/>
      <c r="E13" s="109"/>
      <c r="F13" s="109"/>
      <c r="G13" s="110"/>
      <c r="H13" s="108">
        <v>2</v>
      </c>
      <c r="I13" s="109">
        <v>2</v>
      </c>
      <c r="J13" s="109">
        <v>6</v>
      </c>
      <c r="K13" s="110" t="s">
        <v>10</v>
      </c>
      <c r="L13" s="108"/>
      <c r="M13" s="109"/>
      <c r="N13" s="109"/>
      <c r="O13" s="110"/>
      <c r="P13" s="108"/>
      <c r="Q13" s="109"/>
      <c r="R13" s="109"/>
      <c r="S13" s="110"/>
      <c r="T13" s="138" t="s">
        <v>72</v>
      </c>
    </row>
    <row r="14" spans="1:20" s="140" customFormat="1" ht="14.25" customHeight="1" thickBot="1" x14ac:dyDescent="0.35">
      <c r="A14" s="42" t="s">
        <v>831</v>
      </c>
      <c r="B14" s="65" t="s">
        <v>828</v>
      </c>
      <c r="C14" s="136" t="s">
        <v>9</v>
      </c>
      <c r="D14" s="111"/>
      <c r="E14" s="112"/>
      <c r="F14" s="112"/>
      <c r="G14" s="113"/>
      <c r="H14" s="111">
        <v>2</v>
      </c>
      <c r="I14" s="112">
        <v>2</v>
      </c>
      <c r="J14" s="112">
        <v>6</v>
      </c>
      <c r="K14" s="113" t="s">
        <v>10</v>
      </c>
      <c r="L14" s="111"/>
      <c r="M14" s="112"/>
      <c r="N14" s="112"/>
      <c r="O14" s="113"/>
      <c r="P14" s="111"/>
      <c r="Q14" s="112"/>
      <c r="R14" s="112"/>
      <c r="S14" s="113"/>
      <c r="T14" s="135" t="s">
        <v>20</v>
      </c>
    </row>
    <row r="15" spans="1:20" s="253" customFormat="1" ht="14.25" customHeight="1" x14ac:dyDescent="0.3">
      <c r="A15" s="485" t="s">
        <v>351</v>
      </c>
      <c r="B15" s="486" t="s">
        <v>352</v>
      </c>
      <c r="C15" s="487" t="s">
        <v>9</v>
      </c>
      <c r="D15" s="488"/>
      <c r="E15" s="489"/>
      <c r="F15" s="489"/>
      <c r="G15" s="490"/>
      <c r="H15" s="488"/>
      <c r="I15" s="489"/>
      <c r="J15" s="489"/>
      <c r="K15" s="490"/>
      <c r="L15" s="488">
        <v>0</v>
      </c>
      <c r="M15" s="489">
        <v>4</v>
      </c>
      <c r="N15" s="489">
        <v>6</v>
      </c>
      <c r="O15" s="490" t="s">
        <v>4</v>
      </c>
      <c r="P15" s="488"/>
      <c r="Q15" s="489"/>
      <c r="R15" s="489"/>
      <c r="S15" s="490"/>
      <c r="T15" s="485" t="s">
        <v>91</v>
      </c>
    </row>
    <row r="16" spans="1:20" s="140" customFormat="1" ht="14.25" customHeight="1" x14ac:dyDescent="0.3">
      <c r="A16" s="21" t="s">
        <v>832</v>
      </c>
      <c r="B16" s="66" t="s">
        <v>829</v>
      </c>
      <c r="C16" s="133" t="s">
        <v>9</v>
      </c>
      <c r="D16" s="105"/>
      <c r="E16" s="106"/>
      <c r="F16" s="106"/>
      <c r="G16" s="107"/>
      <c r="H16" s="105"/>
      <c r="I16" s="106"/>
      <c r="J16" s="106"/>
      <c r="K16" s="107"/>
      <c r="L16" s="105">
        <v>2</v>
      </c>
      <c r="M16" s="106">
        <v>2</v>
      </c>
      <c r="N16" s="106">
        <v>6</v>
      </c>
      <c r="O16" s="107" t="s">
        <v>10</v>
      </c>
      <c r="P16" s="105"/>
      <c r="Q16" s="106"/>
      <c r="R16" s="106"/>
      <c r="S16" s="107"/>
      <c r="T16" s="132" t="s">
        <v>20</v>
      </c>
    </row>
    <row r="17" spans="1:31" s="140" customFormat="1" ht="14.25" customHeight="1" x14ac:dyDescent="0.3">
      <c r="A17" s="256" t="s">
        <v>195</v>
      </c>
      <c r="B17" s="139" t="s">
        <v>196</v>
      </c>
      <c r="C17" s="255" t="s">
        <v>9</v>
      </c>
      <c r="D17" s="108"/>
      <c r="E17" s="109"/>
      <c r="F17" s="109"/>
      <c r="G17" s="110"/>
      <c r="H17" s="108"/>
      <c r="I17" s="109"/>
      <c r="J17" s="109"/>
      <c r="K17" s="110"/>
      <c r="L17" s="108">
        <v>1</v>
      </c>
      <c r="M17" s="109">
        <v>1</v>
      </c>
      <c r="N17" s="109">
        <v>3</v>
      </c>
      <c r="O17" s="110" t="s">
        <v>10</v>
      </c>
      <c r="P17" s="108"/>
      <c r="Q17" s="109"/>
      <c r="R17" s="109"/>
      <c r="S17" s="110"/>
      <c r="T17" s="138" t="s">
        <v>91</v>
      </c>
    </row>
    <row r="18" spans="1:31" s="140" customFormat="1" ht="14.25" customHeight="1" x14ac:dyDescent="0.3">
      <c r="A18" s="138" t="s">
        <v>349</v>
      </c>
      <c r="B18" s="139" t="s">
        <v>350</v>
      </c>
      <c r="C18" s="255" t="s">
        <v>9</v>
      </c>
      <c r="D18" s="108"/>
      <c r="E18" s="109"/>
      <c r="F18" s="109"/>
      <c r="G18" s="110"/>
      <c r="H18" s="108"/>
      <c r="I18" s="109"/>
      <c r="J18" s="109"/>
      <c r="K18" s="110"/>
      <c r="L18" s="108">
        <v>1</v>
      </c>
      <c r="M18" s="109">
        <v>1</v>
      </c>
      <c r="N18" s="109">
        <v>3</v>
      </c>
      <c r="O18" s="110" t="s">
        <v>10</v>
      </c>
      <c r="P18" s="108"/>
      <c r="Q18" s="109"/>
      <c r="R18" s="109"/>
      <c r="S18" s="110"/>
      <c r="T18" s="138" t="s">
        <v>91</v>
      </c>
    </row>
    <row r="19" spans="1:31" s="140" customFormat="1" ht="14.25" customHeight="1" x14ac:dyDescent="0.3">
      <c r="A19" s="138" t="s">
        <v>199</v>
      </c>
      <c r="B19" s="139" t="s">
        <v>200</v>
      </c>
      <c r="C19" s="255" t="s">
        <v>9</v>
      </c>
      <c r="D19" s="108"/>
      <c r="E19" s="109"/>
      <c r="F19" s="109"/>
      <c r="G19" s="110"/>
      <c r="H19" s="108"/>
      <c r="I19" s="109"/>
      <c r="J19" s="109"/>
      <c r="K19" s="110"/>
      <c r="L19" s="108">
        <v>1</v>
      </c>
      <c r="M19" s="109">
        <v>1</v>
      </c>
      <c r="N19" s="109">
        <v>3</v>
      </c>
      <c r="O19" s="110" t="s">
        <v>10</v>
      </c>
      <c r="P19" s="108"/>
      <c r="Q19" s="109"/>
      <c r="R19" s="109"/>
      <c r="S19" s="110"/>
      <c r="T19" s="138" t="s">
        <v>91</v>
      </c>
    </row>
    <row r="20" spans="1:31" s="140" customFormat="1" ht="14.25" customHeight="1" thickBot="1" x14ac:dyDescent="0.35">
      <c r="A20" s="134" t="s">
        <v>47</v>
      </c>
      <c r="B20" s="135" t="s">
        <v>48</v>
      </c>
      <c r="C20" s="136" t="s">
        <v>9</v>
      </c>
      <c r="D20" s="111"/>
      <c r="E20" s="112"/>
      <c r="F20" s="112"/>
      <c r="G20" s="113"/>
      <c r="H20" s="111"/>
      <c r="I20" s="112"/>
      <c r="J20" s="112"/>
      <c r="K20" s="113"/>
      <c r="L20" s="111">
        <v>2</v>
      </c>
      <c r="M20" s="112">
        <v>2</v>
      </c>
      <c r="N20" s="112">
        <v>6</v>
      </c>
      <c r="O20" s="113" t="s">
        <v>10</v>
      </c>
      <c r="P20" s="111"/>
      <c r="Q20" s="112"/>
      <c r="R20" s="112"/>
      <c r="S20" s="113"/>
      <c r="T20" s="134" t="s">
        <v>46</v>
      </c>
    </row>
    <row r="21" spans="1:31" s="140" customFormat="1" ht="21" customHeight="1" x14ac:dyDescent="0.3">
      <c r="A21" s="131" t="s">
        <v>355</v>
      </c>
      <c r="B21" s="132" t="s">
        <v>356</v>
      </c>
      <c r="C21" s="133" t="s">
        <v>9</v>
      </c>
      <c r="D21" s="105"/>
      <c r="E21" s="106"/>
      <c r="F21" s="106"/>
      <c r="G21" s="107"/>
      <c r="H21" s="105"/>
      <c r="I21" s="106"/>
      <c r="J21" s="106"/>
      <c r="K21" s="107"/>
      <c r="L21" s="105"/>
      <c r="M21" s="106"/>
      <c r="N21" s="106"/>
      <c r="O21" s="107"/>
      <c r="P21" s="105">
        <v>0</v>
      </c>
      <c r="Q21" s="106">
        <v>0</v>
      </c>
      <c r="R21" s="106">
        <v>30</v>
      </c>
      <c r="S21" s="107" t="s">
        <v>4</v>
      </c>
      <c r="T21" s="131" t="s">
        <v>91</v>
      </c>
    </row>
    <row r="22" spans="1:31" s="140" customFormat="1" ht="14.25" customHeight="1" thickBot="1" x14ac:dyDescent="0.35">
      <c r="A22" s="134" t="s">
        <v>343</v>
      </c>
      <c r="B22" s="135" t="s">
        <v>344</v>
      </c>
      <c r="C22" s="136" t="s">
        <v>9</v>
      </c>
      <c r="D22" s="111"/>
      <c r="E22" s="112"/>
      <c r="F22" s="112"/>
      <c r="G22" s="113"/>
      <c r="H22" s="111"/>
      <c r="I22" s="112"/>
      <c r="J22" s="112"/>
      <c r="K22" s="113"/>
      <c r="L22" s="111"/>
      <c r="M22" s="112"/>
      <c r="N22" s="112"/>
      <c r="O22" s="113"/>
      <c r="P22" s="111">
        <v>0</v>
      </c>
      <c r="Q22" s="112">
        <v>0</v>
      </c>
      <c r="R22" s="112">
        <v>3</v>
      </c>
      <c r="S22" s="113" t="s">
        <v>10</v>
      </c>
      <c r="T22" s="134"/>
    </row>
    <row r="23" spans="1:31" s="7" customFormat="1" ht="14.25" customHeight="1" thickBot="1" x14ac:dyDescent="0.35">
      <c r="A23" s="1217" t="s">
        <v>783</v>
      </c>
      <c r="B23" s="1218"/>
      <c r="C23" s="1219"/>
      <c r="D23" s="96">
        <f>SUM(D5:D22)</f>
        <v>10</v>
      </c>
      <c r="E23" s="96">
        <f>SUM(E5:E22)</f>
        <v>10</v>
      </c>
      <c r="F23" s="96">
        <f>SUM(F5:F22)</f>
        <v>30</v>
      </c>
      <c r="G23" s="98"/>
      <c r="H23" s="96">
        <f>SUM(H5:H22)</f>
        <v>10</v>
      </c>
      <c r="I23" s="96">
        <f>SUM(I5:I22)</f>
        <v>10</v>
      </c>
      <c r="J23" s="96">
        <f>SUM(J5:J22)</f>
        <v>30</v>
      </c>
      <c r="K23" s="98"/>
      <c r="L23" s="96">
        <f>SUM(L5:L22)</f>
        <v>7</v>
      </c>
      <c r="M23" s="96">
        <f>SUM(M5:M22)</f>
        <v>11</v>
      </c>
      <c r="N23" s="96">
        <f>SUM(N5:N22)</f>
        <v>27</v>
      </c>
      <c r="O23" s="98"/>
      <c r="P23" s="96">
        <f>SUM(P5:P22)</f>
        <v>0</v>
      </c>
      <c r="Q23" s="96">
        <f>SUM(Q5:Q22)</f>
        <v>0</v>
      </c>
      <c r="R23" s="96">
        <f t="shared" ref="R23" si="0">SUM(R5:R22)</f>
        <v>33</v>
      </c>
      <c r="S23" s="97"/>
      <c r="T23" s="79">
        <f>F23+J23+N23+R23</f>
        <v>120</v>
      </c>
    </row>
    <row r="24" spans="1:31" ht="12" customHeight="1" x14ac:dyDescent="0.2"/>
    <row r="25" spans="1:31" s="7" customFormat="1" x14ac:dyDescent="0.3">
      <c r="A25" s="6" t="s">
        <v>784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7" customFormat="1" x14ac:dyDescent="0.2">
      <c r="A26" s="7" t="s">
        <v>10</v>
      </c>
      <c r="B26" s="381" t="s">
        <v>813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7" customFormat="1" x14ac:dyDescent="0.2">
      <c r="A27" s="7" t="s">
        <v>4</v>
      </c>
      <c r="B27" s="381" t="s">
        <v>785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x14ac:dyDescent="0.3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7" customFormat="1" x14ac:dyDescent="0.3">
      <c r="A29" s="7" t="s">
        <v>815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">
      <c r="A30" s="7" t="s">
        <v>834</v>
      </c>
    </row>
  </sheetData>
  <sortState xmlns:xlrd2="http://schemas.microsoft.com/office/spreadsheetml/2017/richdata2" ref="A5:T9">
    <sortCondition ref="B5:B9"/>
  </sortState>
  <mergeCells count="11">
    <mergeCell ref="A23:C23"/>
    <mergeCell ref="A1:T1"/>
    <mergeCell ref="A4:C4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51EB-E647-4BFF-860C-3D9F99843031}">
  <dimension ref="A1:AE30"/>
  <sheetViews>
    <sheetView showGridLines="0" zoomScale="120" zoomScaleNormal="120" workbookViewId="0">
      <pane xSplit="2" ySplit="1" topLeftCell="G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2"/>
  <cols>
    <col min="1" max="1" width="11.5546875" style="140" customWidth="1"/>
    <col min="2" max="2" width="35.5546875" style="141" customWidth="1"/>
    <col min="3" max="3" width="11.5546875" style="100" customWidth="1"/>
    <col min="4" max="19" width="4.5546875" style="119" customWidth="1"/>
    <col min="20" max="20" width="28.5546875" style="100" customWidth="1"/>
    <col min="21" max="16384" width="8.6640625" style="100"/>
  </cols>
  <sheetData>
    <row r="1" spans="1:20" ht="39" customHeight="1" thickBot="1" x14ac:dyDescent="0.25">
      <c r="A1" s="1231" t="s">
        <v>807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3"/>
    </row>
    <row r="2" spans="1:20" ht="10.8" thickBot="1" x14ac:dyDescent="0.25">
      <c r="A2" s="1189" t="s">
        <v>1</v>
      </c>
      <c r="B2" s="1185" t="s">
        <v>2</v>
      </c>
      <c r="C2" s="1189" t="s">
        <v>3</v>
      </c>
      <c r="D2" s="1191" t="s">
        <v>769</v>
      </c>
      <c r="E2" s="1192"/>
      <c r="F2" s="1192"/>
      <c r="G2" s="1193"/>
      <c r="H2" s="1194" t="s">
        <v>795</v>
      </c>
      <c r="I2" s="1192"/>
      <c r="J2" s="1192"/>
      <c r="K2" s="1193"/>
      <c r="L2" s="1131" t="s">
        <v>800</v>
      </c>
      <c r="M2" s="1131"/>
      <c r="N2" s="1131"/>
      <c r="O2" s="1131"/>
      <c r="P2" s="1179" t="s">
        <v>772</v>
      </c>
      <c r="Q2" s="1180"/>
      <c r="R2" s="1180"/>
      <c r="S2" s="1181"/>
      <c r="T2" s="1189" t="s">
        <v>0</v>
      </c>
    </row>
    <row r="3" spans="1:20" s="101" customFormat="1" ht="65.099999999999994" customHeight="1" thickBot="1" x14ac:dyDescent="0.25">
      <c r="A3" s="1171"/>
      <c r="B3" s="1186"/>
      <c r="C3" s="1171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71"/>
    </row>
    <row r="4" spans="1:20" s="101" customFormat="1" ht="14.25" customHeight="1" thickBot="1" x14ac:dyDescent="0.25">
      <c r="A4" s="1138" t="s">
        <v>777</v>
      </c>
      <c r="B4" s="1139"/>
      <c r="C4" s="1139"/>
      <c r="D4" s="147">
        <f>SUM(D5:D22)</f>
        <v>10</v>
      </c>
      <c r="E4" s="147">
        <f>SUM(E5:E22)</f>
        <v>10</v>
      </c>
      <c r="F4" s="147">
        <f>SUM(F5:F22)</f>
        <v>30</v>
      </c>
      <c r="G4" s="147"/>
      <c r="H4" s="147">
        <f>SUM(H5:H22)</f>
        <v>10</v>
      </c>
      <c r="I4" s="177">
        <f>SUM(I5:I22)</f>
        <v>10</v>
      </c>
      <c r="J4" s="147">
        <f>SUM(J5:J22)</f>
        <v>30</v>
      </c>
      <c r="K4" s="147"/>
      <c r="L4" s="147">
        <f>SUM(L5:L22)</f>
        <v>7</v>
      </c>
      <c r="M4" s="177">
        <f>SUM(M5:M22)</f>
        <v>11</v>
      </c>
      <c r="N4" s="147">
        <f>SUM(N5:N22)</f>
        <v>27</v>
      </c>
      <c r="O4" s="147"/>
      <c r="P4" s="147">
        <f>SUM(P5:P22)</f>
        <v>0</v>
      </c>
      <c r="Q4" s="177">
        <f>SUM(Q5:Q22)</f>
        <v>0</v>
      </c>
      <c r="R4" s="147">
        <f>SUM(R5:R22)</f>
        <v>33</v>
      </c>
      <c r="S4" s="147"/>
      <c r="T4" s="270"/>
    </row>
    <row r="5" spans="1:20" ht="14.25" customHeight="1" x14ac:dyDescent="0.2">
      <c r="A5" s="63" t="s">
        <v>833</v>
      </c>
      <c r="B5" s="63" t="s">
        <v>830</v>
      </c>
      <c r="C5" s="114" t="s">
        <v>9</v>
      </c>
      <c r="D5" s="115">
        <v>2</v>
      </c>
      <c r="E5" s="116">
        <v>2</v>
      </c>
      <c r="F5" s="116">
        <v>6</v>
      </c>
      <c r="G5" s="117" t="s">
        <v>10</v>
      </c>
      <c r="H5" s="115"/>
      <c r="I5" s="116"/>
      <c r="J5" s="116"/>
      <c r="K5" s="117"/>
      <c r="L5" s="115"/>
      <c r="M5" s="116"/>
      <c r="N5" s="116"/>
      <c r="O5" s="117"/>
      <c r="P5" s="115"/>
      <c r="Q5" s="116"/>
      <c r="R5" s="116"/>
      <c r="S5" s="117"/>
      <c r="T5" s="137" t="s">
        <v>46</v>
      </c>
    </row>
    <row r="6" spans="1:20" ht="14.25" customHeight="1" x14ac:dyDescent="0.2">
      <c r="A6" s="138" t="s">
        <v>92</v>
      </c>
      <c r="B6" s="64" t="s">
        <v>93</v>
      </c>
      <c r="C6" s="102" t="s">
        <v>9</v>
      </c>
      <c r="D6" s="108">
        <v>2</v>
      </c>
      <c r="E6" s="109">
        <v>2</v>
      </c>
      <c r="F6" s="109">
        <v>6</v>
      </c>
      <c r="G6" s="110" t="s">
        <v>10</v>
      </c>
      <c r="H6" s="108"/>
      <c r="I6" s="109"/>
      <c r="J6" s="109"/>
      <c r="K6" s="110"/>
      <c r="L6" s="108"/>
      <c r="M6" s="109"/>
      <c r="N6" s="109"/>
      <c r="O6" s="110"/>
      <c r="P6" s="108"/>
      <c r="Q6" s="109"/>
      <c r="R6" s="109"/>
      <c r="S6" s="110"/>
      <c r="T6" s="138" t="s">
        <v>91</v>
      </c>
    </row>
    <row r="7" spans="1:20" ht="14.25" customHeight="1" x14ac:dyDescent="0.2">
      <c r="A7" s="138" t="s">
        <v>27</v>
      </c>
      <c r="B7" s="64" t="s">
        <v>28</v>
      </c>
      <c r="C7" s="102" t="s">
        <v>9</v>
      </c>
      <c r="D7" s="108">
        <v>2</v>
      </c>
      <c r="E7" s="109">
        <v>2</v>
      </c>
      <c r="F7" s="109">
        <v>6</v>
      </c>
      <c r="G7" s="110" t="s">
        <v>10</v>
      </c>
      <c r="H7" s="108"/>
      <c r="I7" s="109"/>
      <c r="J7" s="109"/>
      <c r="K7" s="110"/>
      <c r="L7" s="108"/>
      <c r="M7" s="109"/>
      <c r="N7" s="109"/>
      <c r="O7" s="110"/>
      <c r="P7" s="108"/>
      <c r="Q7" s="109"/>
      <c r="R7" s="109"/>
      <c r="S7" s="110"/>
      <c r="T7" s="138" t="s">
        <v>26</v>
      </c>
    </row>
    <row r="8" spans="1:20" ht="14.25" customHeight="1" x14ac:dyDescent="0.2">
      <c r="A8" s="138" t="s">
        <v>33</v>
      </c>
      <c r="B8" s="64" t="s">
        <v>34</v>
      </c>
      <c r="C8" s="102" t="s">
        <v>9</v>
      </c>
      <c r="D8" s="108">
        <v>2</v>
      </c>
      <c r="E8" s="109">
        <v>2</v>
      </c>
      <c r="F8" s="109">
        <v>6</v>
      </c>
      <c r="G8" s="110" t="s">
        <v>10</v>
      </c>
      <c r="H8" s="108"/>
      <c r="I8" s="109"/>
      <c r="J8" s="109"/>
      <c r="K8" s="110"/>
      <c r="L8" s="108"/>
      <c r="M8" s="109"/>
      <c r="N8" s="109"/>
      <c r="O8" s="110"/>
      <c r="P8" s="108"/>
      <c r="Q8" s="109"/>
      <c r="R8" s="109"/>
      <c r="S8" s="110"/>
      <c r="T8" s="138" t="s">
        <v>32</v>
      </c>
    </row>
    <row r="9" spans="1:20" ht="14.25" customHeight="1" thickBot="1" x14ac:dyDescent="0.25">
      <c r="A9" s="134" t="s">
        <v>68</v>
      </c>
      <c r="B9" s="65" t="s">
        <v>69</v>
      </c>
      <c r="C9" s="103" t="s">
        <v>9</v>
      </c>
      <c r="D9" s="111">
        <v>2</v>
      </c>
      <c r="E9" s="112">
        <v>2</v>
      </c>
      <c r="F9" s="112">
        <v>6</v>
      </c>
      <c r="G9" s="113" t="s">
        <v>10</v>
      </c>
      <c r="H9" s="111"/>
      <c r="I9" s="112"/>
      <c r="J9" s="112"/>
      <c r="K9" s="113"/>
      <c r="L9" s="111"/>
      <c r="M9" s="112"/>
      <c r="N9" s="112"/>
      <c r="O9" s="113"/>
      <c r="P9" s="111"/>
      <c r="Q9" s="112"/>
      <c r="R9" s="112"/>
      <c r="S9" s="113"/>
      <c r="T9" s="134" t="s">
        <v>17</v>
      </c>
    </row>
    <row r="10" spans="1:20" ht="14.25" customHeight="1" x14ac:dyDescent="0.2">
      <c r="A10" s="137" t="s">
        <v>7</v>
      </c>
      <c r="B10" s="63" t="s">
        <v>8</v>
      </c>
      <c r="C10" s="114" t="s">
        <v>9</v>
      </c>
      <c r="D10" s="115"/>
      <c r="E10" s="116"/>
      <c r="F10" s="116"/>
      <c r="G10" s="117"/>
      <c r="H10" s="115">
        <v>2</v>
      </c>
      <c r="I10" s="116">
        <v>2</v>
      </c>
      <c r="J10" s="116">
        <v>6</v>
      </c>
      <c r="K10" s="117" t="s">
        <v>10</v>
      </c>
      <c r="L10" s="115"/>
      <c r="M10" s="116"/>
      <c r="N10" s="116"/>
      <c r="O10" s="117"/>
      <c r="P10" s="115"/>
      <c r="Q10" s="116"/>
      <c r="R10" s="116"/>
      <c r="S10" s="117"/>
      <c r="T10" s="137" t="s">
        <v>6</v>
      </c>
    </row>
    <row r="11" spans="1:20" ht="14.25" customHeight="1" x14ac:dyDescent="0.2">
      <c r="A11" s="138" t="s">
        <v>50</v>
      </c>
      <c r="B11" s="64" t="s">
        <v>51</v>
      </c>
      <c r="C11" s="102" t="s">
        <v>9</v>
      </c>
      <c r="D11" s="108"/>
      <c r="E11" s="109"/>
      <c r="F11" s="109"/>
      <c r="G11" s="110"/>
      <c r="H11" s="108">
        <v>2</v>
      </c>
      <c r="I11" s="109">
        <v>2</v>
      </c>
      <c r="J11" s="109">
        <v>6</v>
      </c>
      <c r="K11" s="110" t="s">
        <v>10</v>
      </c>
      <c r="L11" s="108"/>
      <c r="M11" s="109"/>
      <c r="N11" s="109"/>
      <c r="O11" s="110"/>
      <c r="P11" s="108"/>
      <c r="Q11" s="109"/>
      <c r="R11" s="109"/>
      <c r="S11" s="110"/>
      <c r="T11" s="138" t="s">
        <v>49</v>
      </c>
    </row>
    <row r="12" spans="1:20" ht="14.25" customHeight="1" x14ac:dyDescent="0.2">
      <c r="A12" s="138" t="s">
        <v>15</v>
      </c>
      <c r="B12" s="64" t="s">
        <v>16</v>
      </c>
      <c r="C12" s="102" t="s">
        <v>9</v>
      </c>
      <c r="D12" s="108"/>
      <c r="E12" s="109"/>
      <c r="F12" s="109"/>
      <c r="G12" s="110"/>
      <c r="H12" s="108">
        <v>2</v>
      </c>
      <c r="I12" s="109">
        <v>2</v>
      </c>
      <c r="J12" s="109">
        <v>6</v>
      </c>
      <c r="K12" s="110" t="s">
        <v>10</v>
      </c>
      <c r="L12" s="108"/>
      <c r="M12" s="109"/>
      <c r="N12" s="109"/>
      <c r="O12" s="110"/>
      <c r="P12" s="108"/>
      <c r="Q12" s="109"/>
      <c r="R12" s="109"/>
      <c r="S12" s="110"/>
      <c r="T12" s="138" t="s">
        <v>14</v>
      </c>
    </row>
    <row r="13" spans="1:20" ht="14.25" customHeight="1" x14ac:dyDescent="0.2">
      <c r="A13" s="138" t="s">
        <v>73</v>
      </c>
      <c r="B13" s="64" t="s">
        <v>74</v>
      </c>
      <c r="C13" s="102" t="s">
        <v>9</v>
      </c>
      <c r="D13" s="108"/>
      <c r="E13" s="109"/>
      <c r="F13" s="109"/>
      <c r="G13" s="110"/>
      <c r="H13" s="108">
        <v>2</v>
      </c>
      <c r="I13" s="109">
        <v>2</v>
      </c>
      <c r="J13" s="109">
        <v>6</v>
      </c>
      <c r="K13" s="110" t="s">
        <v>10</v>
      </c>
      <c r="L13" s="108"/>
      <c r="M13" s="109"/>
      <c r="N13" s="109"/>
      <c r="O13" s="110"/>
      <c r="P13" s="108"/>
      <c r="Q13" s="109"/>
      <c r="R13" s="109"/>
      <c r="S13" s="110"/>
      <c r="T13" s="138" t="s">
        <v>72</v>
      </c>
    </row>
    <row r="14" spans="1:20" ht="14.25" customHeight="1" thickBot="1" x14ac:dyDescent="0.25">
      <c r="A14" s="42" t="s">
        <v>831</v>
      </c>
      <c r="B14" s="65" t="s">
        <v>828</v>
      </c>
      <c r="C14" s="103" t="s">
        <v>9</v>
      </c>
      <c r="D14" s="111"/>
      <c r="E14" s="112"/>
      <c r="F14" s="112"/>
      <c r="G14" s="113"/>
      <c r="H14" s="111">
        <v>2</v>
      </c>
      <c r="I14" s="112">
        <v>2</v>
      </c>
      <c r="J14" s="112">
        <v>6</v>
      </c>
      <c r="K14" s="113" t="s">
        <v>10</v>
      </c>
      <c r="L14" s="111"/>
      <c r="M14" s="112"/>
      <c r="N14" s="112"/>
      <c r="O14" s="113"/>
      <c r="P14" s="111"/>
      <c r="Q14" s="112"/>
      <c r="R14" s="112"/>
      <c r="S14" s="113"/>
      <c r="T14" s="135" t="s">
        <v>20</v>
      </c>
    </row>
    <row r="15" spans="1:20" s="101" customFormat="1" ht="14.25" customHeight="1" x14ac:dyDescent="0.2">
      <c r="A15" s="485" t="s">
        <v>353</v>
      </c>
      <c r="B15" s="486" t="s">
        <v>354</v>
      </c>
      <c r="C15" s="491" t="s">
        <v>9</v>
      </c>
      <c r="D15" s="488"/>
      <c r="E15" s="489"/>
      <c r="F15" s="489"/>
      <c r="G15" s="490"/>
      <c r="H15" s="488"/>
      <c r="I15" s="489"/>
      <c r="J15" s="489"/>
      <c r="K15" s="490"/>
      <c r="L15" s="488">
        <v>0</v>
      </c>
      <c r="M15" s="489">
        <v>4</v>
      </c>
      <c r="N15" s="489">
        <v>6</v>
      </c>
      <c r="O15" s="490" t="s">
        <v>4</v>
      </c>
      <c r="P15" s="488"/>
      <c r="Q15" s="489"/>
      <c r="R15" s="489"/>
      <c r="S15" s="490"/>
      <c r="T15" s="485" t="s">
        <v>91</v>
      </c>
    </row>
    <row r="16" spans="1:20" ht="14.25" customHeight="1" x14ac:dyDescent="0.2">
      <c r="A16" s="21" t="s">
        <v>832</v>
      </c>
      <c r="B16" s="66" t="s">
        <v>829</v>
      </c>
      <c r="C16" s="104" t="s">
        <v>9</v>
      </c>
      <c r="D16" s="105"/>
      <c r="E16" s="106"/>
      <c r="F16" s="106"/>
      <c r="G16" s="107"/>
      <c r="H16" s="105"/>
      <c r="I16" s="106"/>
      <c r="J16" s="106"/>
      <c r="K16" s="107"/>
      <c r="L16" s="105">
        <v>2</v>
      </c>
      <c r="M16" s="106">
        <v>2</v>
      </c>
      <c r="N16" s="106">
        <v>6</v>
      </c>
      <c r="O16" s="107" t="s">
        <v>10</v>
      </c>
      <c r="P16" s="105"/>
      <c r="Q16" s="106"/>
      <c r="R16" s="106"/>
      <c r="S16" s="107"/>
      <c r="T16" s="132" t="s">
        <v>20</v>
      </c>
    </row>
    <row r="17" spans="1:31" ht="14.25" customHeight="1" x14ac:dyDescent="0.2">
      <c r="A17" s="138" t="s">
        <v>81</v>
      </c>
      <c r="B17" s="139" t="s">
        <v>82</v>
      </c>
      <c r="C17" s="102" t="s">
        <v>9</v>
      </c>
      <c r="D17" s="108"/>
      <c r="E17" s="109"/>
      <c r="F17" s="109"/>
      <c r="G17" s="110"/>
      <c r="H17" s="108"/>
      <c r="I17" s="109"/>
      <c r="J17" s="109"/>
      <c r="K17" s="110"/>
      <c r="L17" s="108">
        <v>1</v>
      </c>
      <c r="M17" s="109">
        <v>1</v>
      </c>
      <c r="N17" s="109">
        <v>3</v>
      </c>
      <c r="O17" s="110" t="s">
        <v>10</v>
      </c>
      <c r="P17" s="108"/>
      <c r="Q17" s="109"/>
      <c r="R17" s="109"/>
      <c r="S17" s="110"/>
      <c r="T17" s="138" t="s">
        <v>20</v>
      </c>
    </row>
    <row r="18" spans="1:31" ht="14.25" customHeight="1" x14ac:dyDescent="0.2">
      <c r="A18" s="138" t="s">
        <v>197</v>
      </c>
      <c r="B18" s="139" t="s">
        <v>198</v>
      </c>
      <c r="C18" s="102" t="s">
        <v>9</v>
      </c>
      <c r="D18" s="108"/>
      <c r="E18" s="109"/>
      <c r="F18" s="109"/>
      <c r="G18" s="110"/>
      <c r="H18" s="108"/>
      <c r="I18" s="109"/>
      <c r="J18" s="109"/>
      <c r="K18" s="110"/>
      <c r="L18" s="108">
        <v>1</v>
      </c>
      <c r="M18" s="109">
        <v>1</v>
      </c>
      <c r="N18" s="109">
        <v>3</v>
      </c>
      <c r="O18" s="110" t="s">
        <v>10</v>
      </c>
      <c r="P18" s="108"/>
      <c r="Q18" s="109"/>
      <c r="R18" s="109"/>
      <c r="S18" s="110"/>
      <c r="T18" s="138" t="s">
        <v>91</v>
      </c>
    </row>
    <row r="19" spans="1:31" ht="14.25" customHeight="1" x14ac:dyDescent="0.2">
      <c r="A19" s="138" t="s">
        <v>201</v>
      </c>
      <c r="B19" s="139" t="s">
        <v>202</v>
      </c>
      <c r="C19" s="102" t="s">
        <v>9</v>
      </c>
      <c r="D19" s="108"/>
      <c r="E19" s="109"/>
      <c r="F19" s="109"/>
      <c r="G19" s="110"/>
      <c r="H19" s="108"/>
      <c r="I19" s="109"/>
      <c r="J19" s="109"/>
      <c r="K19" s="110"/>
      <c r="L19" s="108">
        <v>1</v>
      </c>
      <c r="M19" s="109">
        <v>1</v>
      </c>
      <c r="N19" s="109">
        <v>3</v>
      </c>
      <c r="O19" s="110" t="s">
        <v>10</v>
      </c>
      <c r="P19" s="108"/>
      <c r="Q19" s="109"/>
      <c r="R19" s="109"/>
      <c r="S19" s="110"/>
      <c r="T19" s="138" t="s">
        <v>91</v>
      </c>
    </row>
    <row r="20" spans="1:31" ht="14.25" customHeight="1" thickBot="1" x14ac:dyDescent="0.25">
      <c r="A20" s="134" t="s">
        <v>47</v>
      </c>
      <c r="B20" s="135" t="s">
        <v>48</v>
      </c>
      <c r="C20" s="103" t="s">
        <v>9</v>
      </c>
      <c r="D20" s="111"/>
      <c r="E20" s="112"/>
      <c r="F20" s="112"/>
      <c r="G20" s="113"/>
      <c r="H20" s="111"/>
      <c r="I20" s="112"/>
      <c r="J20" s="112"/>
      <c r="K20" s="113"/>
      <c r="L20" s="111">
        <v>2</v>
      </c>
      <c r="M20" s="112">
        <v>2</v>
      </c>
      <c r="N20" s="112">
        <v>6</v>
      </c>
      <c r="O20" s="113" t="s">
        <v>10</v>
      </c>
      <c r="P20" s="111"/>
      <c r="Q20" s="112"/>
      <c r="R20" s="112"/>
      <c r="S20" s="113"/>
      <c r="T20" s="134" t="s">
        <v>46</v>
      </c>
    </row>
    <row r="21" spans="1:31" ht="21.75" customHeight="1" x14ac:dyDescent="0.2">
      <c r="A21" s="131" t="s">
        <v>355</v>
      </c>
      <c r="B21" s="132" t="s">
        <v>356</v>
      </c>
      <c r="C21" s="104" t="s">
        <v>9</v>
      </c>
      <c r="D21" s="105"/>
      <c r="E21" s="106"/>
      <c r="F21" s="106"/>
      <c r="G21" s="107"/>
      <c r="H21" s="105"/>
      <c r="I21" s="106"/>
      <c r="J21" s="106"/>
      <c r="K21" s="107"/>
      <c r="L21" s="105"/>
      <c r="M21" s="106"/>
      <c r="N21" s="106"/>
      <c r="O21" s="107"/>
      <c r="P21" s="105">
        <v>0</v>
      </c>
      <c r="Q21" s="106">
        <v>0</v>
      </c>
      <c r="R21" s="106">
        <v>30</v>
      </c>
      <c r="S21" s="107" t="s">
        <v>4</v>
      </c>
      <c r="T21" s="131" t="s">
        <v>91</v>
      </c>
    </row>
    <row r="22" spans="1:31" ht="14.25" customHeight="1" thickBot="1" x14ac:dyDescent="0.25">
      <c r="A22" s="134" t="s">
        <v>343</v>
      </c>
      <c r="B22" s="135" t="s">
        <v>344</v>
      </c>
      <c r="C22" s="103" t="s">
        <v>9</v>
      </c>
      <c r="D22" s="111"/>
      <c r="E22" s="112"/>
      <c r="F22" s="112"/>
      <c r="G22" s="113"/>
      <c r="H22" s="111"/>
      <c r="I22" s="112"/>
      <c r="J22" s="112"/>
      <c r="K22" s="113"/>
      <c r="L22" s="111"/>
      <c r="M22" s="112"/>
      <c r="N22" s="112"/>
      <c r="O22" s="113"/>
      <c r="P22" s="111">
        <v>0</v>
      </c>
      <c r="Q22" s="112">
        <v>0</v>
      </c>
      <c r="R22" s="112">
        <v>3</v>
      </c>
      <c r="S22" s="113" t="s">
        <v>10</v>
      </c>
      <c r="T22" s="134"/>
    </row>
    <row r="23" spans="1:31" s="1" customFormat="1" ht="14.25" customHeight="1" thickBot="1" x14ac:dyDescent="0.25">
      <c r="A23" s="1217" t="s">
        <v>783</v>
      </c>
      <c r="B23" s="1218"/>
      <c r="C23" s="1219"/>
      <c r="D23" s="96">
        <f>SUM(D5:D22)</f>
        <v>10</v>
      </c>
      <c r="E23" s="96">
        <f>SUM(E5:E22)</f>
        <v>10</v>
      </c>
      <c r="F23" s="96">
        <f>SUM(F5:F22)</f>
        <v>30</v>
      </c>
      <c r="G23" s="98"/>
      <c r="H23" s="96">
        <f>SUM(H5:H22)</f>
        <v>10</v>
      </c>
      <c r="I23" s="96">
        <f>SUM(I5:I22)</f>
        <v>10</v>
      </c>
      <c r="J23" s="96">
        <f>SUM(J5:J22)</f>
        <v>30</v>
      </c>
      <c r="K23" s="98"/>
      <c r="L23" s="96">
        <f>SUM(L5:L22)</f>
        <v>7</v>
      </c>
      <c r="M23" s="96">
        <f>SUM(M5:M22)</f>
        <v>11</v>
      </c>
      <c r="N23" s="96">
        <f>SUM(N5:N22)</f>
        <v>27</v>
      </c>
      <c r="O23" s="98"/>
      <c r="P23" s="96">
        <f>SUM(P5:P22)</f>
        <v>0</v>
      </c>
      <c r="Q23" s="96">
        <f t="shared" ref="Q23:R23" si="0">SUM(Q5:Q22)</f>
        <v>0</v>
      </c>
      <c r="R23" s="96">
        <f t="shared" si="0"/>
        <v>33</v>
      </c>
      <c r="S23" s="97"/>
      <c r="T23" s="79">
        <f>F23+J23+N23+R23</f>
        <v>120</v>
      </c>
    </row>
    <row r="25" spans="1:31" s="7" customFormat="1" x14ac:dyDescent="0.3">
      <c r="A25" s="6" t="s">
        <v>784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7" customFormat="1" x14ac:dyDescent="0.2">
      <c r="A26" s="7" t="s">
        <v>10</v>
      </c>
      <c r="B26" s="381" t="s">
        <v>813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7" customFormat="1" x14ac:dyDescent="0.2">
      <c r="A27" s="7" t="s">
        <v>4</v>
      </c>
      <c r="B27" s="381" t="s">
        <v>785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x14ac:dyDescent="0.2">
      <c r="B28" s="38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7" customFormat="1" x14ac:dyDescent="0.3">
      <c r="A29" s="7" t="s">
        <v>815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">
      <c r="A30" s="7" t="s">
        <v>834</v>
      </c>
    </row>
  </sheetData>
  <sortState xmlns:xlrd2="http://schemas.microsoft.com/office/spreadsheetml/2017/richdata2" ref="A21:T22">
    <sortCondition ref="B21:B22"/>
  </sortState>
  <mergeCells count="11">
    <mergeCell ref="A23:C23"/>
    <mergeCell ref="A1:T1"/>
    <mergeCell ref="A4:C4"/>
    <mergeCell ref="H2:K2"/>
    <mergeCell ref="L2:O2"/>
    <mergeCell ref="P2:S2"/>
    <mergeCell ref="A2:A3"/>
    <mergeCell ref="B2:B3"/>
    <mergeCell ref="C2:C3"/>
    <mergeCell ref="T2:T3"/>
    <mergeCell ref="D2:G2"/>
  </mergeCells>
  <pageMargins left="0.7" right="0.7" top="0.75" bottom="0.75" header="0.3" footer="0.3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1ADF-984D-4DB6-B671-39DB77441757}">
  <dimension ref="A1:AEV65"/>
  <sheetViews>
    <sheetView showGridLines="0" tabSelected="1" zoomScale="120" zoomScaleNormal="120" zoomScaleSheetLayoutView="5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U1"/>
    </sheetView>
  </sheetViews>
  <sheetFormatPr defaultRowHeight="14.4" x14ac:dyDescent="0.3"/>
  <cols>
    <col min="1" max="1" width="11.5546875" customWidth="1"/>
    <col min="2" max="2" width="44.44140625" customWidth="1"/>
    <col min="3" max="3" width="23.44140625" customWidth="1"/>
    <col min="4" max="4" width="4.5546875" customWidth="1"/>
    <col min="5" max="5" width="5.109375" hidden="1" customWidth="1"/>
    <col min="6" max="8" width="4.5546875" customWidth="1"/>
    <col min="9" max="9" width="5.109375" hidden="1" customWidth="1"/>
    <col min="10" max="12" width="4.5546875" customWidth="1"/>
    <col min="13" max="13" width="4.5546875" hidden="1" customWidth="1"/>
    <col min="14" max="16" width="4.5546875" customWidth="1"/>
    <col min="17" max="17" width="4.5546875" hidden="1" customWidth="1"/>
    <col min="18" max="19" width="4.5546875" customWidth="1"/>
    <col min="20" max="20" width="29" customWidth="1"/>
    <col min="21" max="21" width="4.33203125" style="572" customWidth="1"/>
  </cols>
  <sheetData>
    <row r="1" spans="1:828" ht="39" customHeight="1" thickBot="1" x14ac:dyDescent="0.35">
      <c r="A1" s="1118" t="s">
        <v>866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20"/>
    </row>
    <row r="2" spans="1:828" ht="15" thickBot="1" x14ac:dyDescent="0.35">
      <c r="A2" s="1126" t="s">
        <v>1</v>
      </c>
      <c r="B2" s="1126" t="s">
        <v>2</v>
      </c>
      <c r="C2" s="1126" t="s">
        <v>3</v>
      </c>
      <c r="D2" s="1128" t="s">
        <v>769</v>
      </c>
      <c r="E2" s="1129"/>
      <c r="F2" s="1129"/>
      <c r="G2" s="1130"/>
      <c r="H2" s="1128" t="s">
        <v>795</v>
      </c>
      <c r="I2" s="1129"/>
      <c r="J2" s="1129"/>
      <c r="K2" s="1130"/>
      <c r="L2" s="1131" t="s">
        <v>771</v>
      </c>
      <c r="M2" s="1131"/>
      <c r="N2" s="1131"/>
      <c r="O2" s="1131"/>
      <c r="P2" s="1132" t="s">
        <v>772</v>
      </c>
      <c r="Q2" s="1133"/>
      <c r="R2" s="1133"/>
      <c r="S2" s="1133"/>
      <c r="T2" s="1134" t="s">
        <v>0</v>
      </c>
      <c r="U2" s="1116" t="s">
        <v>842</v>
      </c>
    </row>
    <row r="3" spans="1:828" ht="54.6" thickBot="1" x14ac:dyDescent="0.35">
      <c r="A3" s="1127"/>
      <c r="B3" s="1127"/>
      <c r="C3" s="1127"/>
      <c r="D3" s="291" t="s">
        <v>855</v>
      </c>
      <c r="E3" s="524" t="s">
        <v>774</v>
      </c>
      <c r="F3" s="524" t="s">
        <v>775</v>
      </c>
      <c r="G3" s="289" t="s">
        <v>776</v>
      </c>
      <c r="H3" s="291" t="s">
        <v>855</v>
      </c>
      <c r="I3" s="524" t="s">
        <v>774</v>
      </c>
      <c r="J3" s="524" t="s">
        <v>775</v>
      </c>
      <c r="K3" s="289" t="s">
        <v>776</v>
      </c>
      <c r="L3" s="291" t="s">
        <v>855</v>
      </c>
      <c r="M3" s="524" t="s">
        <v>774</v>
      </c>
      <c r="N3" s="524" t="s">
        <v>775</v>
      </c>
      <c r="O3" s="289" t="s">
        <v>776</v>
      </c>
      <c r="P3" s="291" t="s">
        <v>855</v>
      </c>
      <c r="Q3" s="524" t="s">
        <v>774</v>
      </c>
      <c r="R3" s="524" t="s">
        <v>775</v>
      </c>
      <c r="S3" s="289" t="s">
        <v>776</v>
      </c>
      <c r="T3" s="1135"/>
      <c r="U3" s="1117"/>
    </row>
    <row r="4" spans="1:828" s="4" customFormat="1" ht="14.25" customHeight="1" thickBot="1" x14ac:dyDescent="0.35">
      <c r="A4" s="1121" t="s">
        <v>777</v>
      </c>
      <c r="B4" s="1122"/>
      <c r="C4" s="1122"/>
      <c r="D4" s="147">
        <f>SUM(D5:D37)</f>
        <v>70</v>
      </c>
      <c r="E4" s="147">
        <f>SUM(E5:E37)</f>
        <v>0</v>
      </c>
      <c r="F4" s="147">
        <f>SUM(F5:F8)</f>
        <v>21</v>
      </c>
      <c r="G4" s="722">
        <v>36</v>
      </c>
      <c r="H4" s="147">
        <f>SUM(H5:H37)</f>
        <v>100</v>
      </c>
      <c r="I4" s="147">
        <f>SUM(I5:I37)</f>
        <v>0</v>
      </c>
      <c r="J4" s="147">
        <f>SUM(J5:J19)</f>
        <v>34</v>
      </c>
      <c r="K4" s="722">
        <v>58</v>
      </c>
      <c r="L4" s="147">
        <f>SUM(L5:L37)</f>
        <v>100</v>
      </c>
      <c r="M4" s="147">
        <f>SUM(M5:M37)</f>
        <v>0</v>
      </c>
      <c r="N4" s="147">
        <f>SUM(N5:N28)</f>
        <v>30</v>
      </c>
      <c r="O4" s="722">
        <v>42</v>
      </c>
      <c r="P4" s="147">
        <f>SUM(P5:P37)</f>
        <v>80</v>
      </c>
      <c r="Q4" s="147">
        <f>SUM(Q5:Q37)</f>
        <v>0</v>
      </c>
      <c r="R4" s="147">
        <f>SUM(R5:R36)</f>
        <v>30</v>
      </c>
      <c r="S4" s="722">
        <v>50</v>
      </c>
      <c r="T4" s="569"/>
      <c r="U4" s="571"/>
    </row>
    <row r="5" spans="1:828" x14ac:dyDescent="0.3">
      <c r="A5" s="300" t="s">
        <v>66</v>
      </c>
      <c r="B5" s="492" t="s">
        <v>67</v>
      </c>
      <c r="C5" s="321" t="s">
        <v>9</v>
      </c>
      <c r="D5" s="335">
        <v>20</v>
      </c>
      <c r="E5" s="332"/>
      <c r="F5" s="332">
        <v>6</v>
      </c>
      <c r="G5" s="340" t="s">
        <v>10</v>
      </c>
      <c r="H5" s="322"/>
      <c r="I5" s="323"/>
      <c r="J5" s="323"/>
      <c r="K5" s="324"/>
      <c r="L5" s="322"/>
      <c r="M5" s="323"/>
      <c r="N5" s="323"/>
      <c r="O5" s="324"/>
      <c r="P5" s="322"/>
      <c r="Q5" s="323"/>
      <c r="R5" s="323"/>
      <c r="S5" s="324"/>
      <c r="T5" s="320" t="s">
        <v>65</v>
      </c>
      <c r="U5" s="575"/>
    </row>
    <row r="6" spans="1:828" x14ac:dyDescent="0.3">
      <c r="A6" s="301" t="s">
        <v>21</v>
      </c>
      <c r="B6" s="493" t="s">
        <v>22</v>
      </c>
      <c r="C6" s="304" t="s">
        <v>9</v>
      </c>
      <c r="D6" s="336">
        <v>10</v>
      </c>
      <c r="E6" s="299"/>
      <c r="F6" s="299">
        <v>3</v>
      </c>
      <c r="G6" s="341" t="s">
        <v>10</v>
      </c>
      <c r="H6" s="328"/>
      <c r="I6" s="329"/>
      <c r="J6" s="329"/>
      <c r="K6" s="330"/>
      <c r="L6" s="328"/>
      <c r="M6" s="329"/>
      <c r="N6" s="329"/>
      <c r="O6" s="330"/>
      <c r="P6" s="328"/>
      <c r="Q6" s="329"/>
      <c r="R6" s="329"/>
      <c r="S6" s="330"/>
      <c r="T6" s="303" t="s">
        <v>20</v>
      </c>
      <c r="U6" s="576"/>
    </row>
    <row r="7" spans="1:828" x14ac:dyDescent="0.3">
      <c r="A7" s="924" t="s">
        <v>24</v>
      </c>
      <c r="B7" s="925" t="s">
        <v>25</v>
      </c>
      <c r="C7" s="926" t="s">
        <v>9</v>
      </c>
      <c r="D7" s="927">
        <v>20</v>
      </c>
      <c r="E7" s="928"/>
      <c r="F7" s="928">
        <v>6</v>
      </c>
      <c r="G7" s="929" t="s">
        <v>10</v>
      </c>
      <c r="H7" s="930"/>
      <c r="I7" s="931"/>
      <c r="J7" s="931"/>
      <c r="K7" s="932"/>
      <c r="L7" s="930"/>
      <c r="M7" s="931"/>
      <c r="N7" s="931"/>
      <c r="O7" s="932"/>
      <c r="P7" s="930"/>
      <c r="Q7" s="931"/>
      <c r="R7" s="931"/>
      <c r="S7" s="932"/>
      <c r="T7" s="936" t="s">
        <v>23</v>
      </c>
      <c r="U7" s="575"/>
    </row>
    <row r="8" spans="1:828" s="7" customFormat="1" ht="14.25" customHeight="1" x14ac:dyDescent="0.3">
      <c r="A8" s="536" t="s">
        <v>41</v>
      </c>
      <c r="B8" s="902" t="s">
        <v>42</v>
      </c>
      <c r="C8" s="528" t="s">
        <v>9</v>
      </c>
      <c r="D8" s="954">
        <v>20</v>
      </c>
      <c r="E8" s="955"/>
      <c r="F8" s="955">
        <v>6</v>
      </c>
      <c r="G8" s="956" t="s">
        <v>10</v>
      </c>
      <c r="H8" s="532"/>
      <c r="I8" s="533"/>
      <c r="J8" s="533"/>
      <c r="K8" s="534"/>
      <c r="L8" s="957"/>
      <c r="M8" s="958"/>
      <c r="N8" s="541"/>
      <c r="O8" s="542"/>
      <c r="P8" s="540"/>
      <c r="Q8" s="541"/>
      <c r="R8" s="541"/>
      <c r="S8" s="542"/>
      <c r="T8" s="535" t="s">
        <v>11</v>
      </c>
      <c r="U8" s="577" t="s">
        <v>840</v>
      </c>
    </row>
    <row r="9" spans="1:828" x14ac:dyDescent="0.3">
      <c r="A9" s="536" t="s">
        <v>12</v>
      </c>
      <c r="B9" s="902" t="s">
        <v>13</v>
      </c>
      <c r="C9" s="528" t="s">
        <v>9</v>
      </c>
      <c r="D9" s="529"/>
      <c r="E9" s="530"/>
      <c r="F9" s="530">
        <v>6</v>
      </c>
      <c r="G9" s="531"/>
      <c r="H9" s="532"/>
      <c r="I9" s="533"/>
      <c r="J9" s="533"/>
      <c r="K9" s="534"/>
      <c r="L9" s="532"/>
      <c r="M9" s="533"/>
      <c r="N9" s="533"/>
      <c r="O9" s="534"/>
      <c r="P9" s="532"/>
      <c r="Q9" s="533"/>
      <c r="R9" s="533"/>
      <c r="S9" s="534"/>
      <c r="T9" s="535" t="s">
        <v>11</v>
      </c>
      <c r="U9" s="576"/>
    </row>
    <row r="10" spans="1:828" s="522" customFormat="1" x14ac:dyDescent="0.3">
      <c r="A10" s="543" t="s">
        <v>18</v>
      </c>
      <c r="B10" s="945" t="s">
        <v>19</v>
      </c>
      <c r="C10" s="946" t="s">
        <v>9</v>
      </c>
      <c r="D10" s="947"/>
      <c r="E10" s="948"/>
      <c r="F10" s="948">
        <v>3</v>
      </c>
      <c r="G10" s="949"/>
      <c r="H10" s="950"/>
      <c r="I10" s="951"/>
      <c r="J10" s="951"/>
      <c r="K10" s="952"/>
      <c r="L10" s="950"/>
      <c r="M10" s="951"/>
      <c r="N10" s="951"/>
      <c r="O10" s="952"/>
      <c r="P10" s="950"/>
      <c r="Q10" s="951"/>
      <c r="R10" s="951"/>
      <c r="S10" s="952"/>
      <c r="T10" s="953" t="s">
        <v>17</v>
      </c>
      <c r="U10" s="937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</row>
    <row r="11" spans="1:828" s="522" customFormat="1" x14ac:dyDescent="0.3">
      <c r="A11" s="527" t="s">
        <v>33</v>
      </c>
      <c r="B11" s="902" t="s">
        <v>34</v>
      </c>
      <c r="C11" s="528" t="s">
        <v>9</v>
      </c>
      <c r="D11" s="529"/>
      <c r="E11" s="530"/>
      <c r="F11" s="530">
        <v>6</v>
      </c>
      <c r="G11" s="531"/>
      <c r="H11" s="532"/>
      <c r="I11" s="533"/>
      <c r="J11" s="533"/>
      <c r="K11" s="534"/>
      <c r="L11" s="532"/>
      <c r="M11" s="533"/>
      <c r="N11" s="533"/>
      <c r="O11" s="534"/>
      <c r="P11" s="532"/>
      <c r="Q11" s="533"/>
      <c r="R11" s="533"/>
      <c r="S11" s="534"/>
      <c r="T11" s="535" t="s">
        <v>32</v>
      </c>
      <c r="U11" s="576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</row>
    <row r="12" spans="1:828" s="523" customFormat="1" ht="15" thickBot="1" x14ac:dyDescent="0.35">
      <c r="A12" s="938" t="s">
        <v>73</v>
      </c>
      <c r="B12" s="939" t="s">
        <v>74</v>
      </c>
      <c r="C12" s="940" t="s">
        <v>9</v>
      </c>
      <c r="D12" s="959"/>
      <c r="E12" s="960"/>
      <c r="F12" s="960">
        <v>6</v>
      </c>
      <c r="G12" s="961"/>
      <c r="H12" s="941"/>
      <c r="I12" s="942"/>
      <c r="J12" s="942"/>
      <c r="K12" s="943"/>
      <c r="L12" s="941"/>
      <c r="M12" s="942"/>
      <c r="N12" s="942"/>
      <c r="O12" s="943"/>
      <c r="P12" s="941"/>
      <c r="Q12" s="942"/>
      <c r="R12" s="942"/>
      <c r="S12" s="943"/>
      <c r="T12" s="944" t="s">
        <v>72</v>
      </c>
      <c r="U12" s="96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</row>
    <row r="13" spans="1:828" s="439" customFormat="1" ht="35.25" customHeight="1" x14ac:dyDescent="0.3">
      <c r="A13" s="963" t="s">
        <v>79</v>
      </c>
      <c r="B13" s="964" t="s">
        <v>80</v>
      </c>
      <c r="C13" s="965" t="s">
        <v>856</v>
      </c>
      <c r="D13" s="966"/>
      <c r="E13" s="967"/>
      <c r="F13" s="967"/>
      <c r="G13" s="968"/>
      <c r="H13" s="969">
        <v>20</v>
      </c>
      <c r="I13" s="970"/>
      <c r="J13" s="970">
        <v>6</v>
      </c>
      <c r="K13" s="971" t="s">
        <v>4</v>
      </c>
      <c r="L13" s="969"/>
      <c r="M13" s="970"/>
      <c r="N13" s="970"/>
      <c r="O13" s="971"/>
      <c r="P13" s="972"/>
      <c r="Q13" s="973"/>
      <c r="R13" s="970"/>
      <c r="S13" s="971"/>
      <c r="T13" s="974" t="s">
        <v>11</v>
      </c>
      <c r="U13" s="579"/>
    </row>
    <row r="14" spans="1:828" x14ac:dyDescent="0.3">
      <c r="A14" s="307" t="s">
        <v>37</v>
      </c>
      <c r="B14" s="495" t="s">
        <v>38</v>
      </c>
      <c r="C14" s="309" t="s">
        <v>9</v>
      </c>
      <c r="D14" s="345"/>
      <c r="E14" s="349"/>
      <c r="F14" s="349"/>
      <c r="G14" s="347"/>
      <c r="H14" s="310">
        <v>20</v>
      </c>
      <c r="I14" s="311"/>
      <c r="J14" s="311">
        <v>6</v>
      </c>
      <c r="K14" s="312" t="s">
        <v>10</v>
      </c>
      <c r="L14" s="310"/>
      <c r="M14" s="311"/>
      <c r="N14" s="311"/>
      <c r="O14" s="312"/>
      <c r="P14" s="310"/>
      <c r="Q14" s="311"/>
      <c r="R14" s="311"/>
      <c r="S14" s="312"/>
      <c r="T14" s="308" t="s">
        <v>20</v>
      </c>
      <c r="U14" s="575"/>
    </row>
    <row r="15" spans="1:828" x14ac:dyDescent="0.3">
      <c r="A15" s="302" t="s">
        <v>35</v>
      </c>
      <c r="B15" s="493" t="s">
        <v>36</v>
      </c>
      <c r="C15" s="304" t="s">
        <v>9</v>
      </c>
      <c r="D15" s="337"/>
      <c r="E15" s="298"/>
      <c r="F15" s="298"/>
      <c r="G15" s="342"/>
      <c r="H15" s="325">
        <v>10</v>
      </c>
      <c r="I15" s="326"/>
      <c r="J15" s="326">
        <v>3</v>
      </c>
      <c r="K15" s="327" t="s">
        <v>10</v>
      </c>
      <c r="L15" s="328"/>
      <c r="M15" s="329"/>
      <c r="N15" s="329"/>
      <c r="O15" s="330"/>
      <c r="P15" s="328"/>
      <c r="Q15" s="329"/>
      <c r="R15" s="329"/>
      <c r="S15" s="330"/>
      <c r="T15" s="303" t="s">
        <v>17</v>
      </c>
      <c r="U15" s="576"/>
    </row>
    <row r="16" spans="1:828" x14ac:dyDescent="0.3">
      <c r="A16" s="302"/>
      <c r="B16" s="493" t="s">
        <v>852</v>
      </c>
      <c r="C16" s="304" t="s">
        <v>9</v>
      </c>
      <c r="D16" s="337"/>
      <c r="E16" s="298"/>
      <c r="F16" s="298"/>
      <c r="G16" s="342"/>
      <c r="H16" s="325">
        <v>10</v>
      </c>
      <c r="I16" s="326"/>
      <c r="J16" s="326">
        <v>3</v>
      </c>
      <c r="K16" s="53" t="s">
        <v>10</v>
      </c>
      <c r="L16" s="328"/>
      <c r="M16" s="329"/>
      <c r="N16" s="329"/>
      <c r="O16" s="330"/>
      <c r="P16" s="328"/>
      <c r="Q16" s="329"/>
      <c r="R16" s="329"/>
      <c r="S16" s="330"/>
      <c r="T16" s="303" t="s">
        <v>45</v>
      </c>
      <c r="U16" s="576"/>
    </row>
    <row r="17" spans="1:828" x14ac:dyDescent="0.3">
      <c r="A17" s="302" t="s">
        <v>15</v>
      </c>
      <c r="B17" s="493" t="s">
        <v>16</v>
      </c>
      <c r="C17" s="304" t="s">
        <v>9</v>
      </c>
      <c r="D17" s="337"/>
      <c r="E17" s="298"/>
      <c r="F17" s="298"/>
      <c r="G17" s="342"/>
      <c r="H17" s="325">
        <v>20</v>
      </c>
      <c r="I17" s="326"/>
      <c r="J17" s="326">
        <v>6</v>
      </c>
      <c r="K17" s="327" t="s">
        <v>10</v>
      </c>
      <c r="L17" s="328"/>
      <c r="M17" s="329"/>
      <c r="N17" s="329"/>
      <c r="O17" s="330"/>
      <c r="P17" s="328"/>
      <c r="Q17" s="329"/>
      <c r="R17" s="329"/>
      <c r="S17" s="330"/>
      <c r="T17" s="303" t="s">
        <v>14</v>
      </c>
      <c r="U17" s="576"/>
    </row>
    <row r="18" spans="1:828" x14ac:dyDescent="0.3">
      <c r="A18" s="307" t="s">
        <v>55</v>
      </c>
      <c r="B18" s="495" t="s">
        <v>56</v>
      </c>
      <c r="C18" s="684" t="s">
        <v>9</v>
      </c>
      <c r="D18" s="345"/>
      <c r="E18" s="349"/>
      <c r="F18" s="349"/>
      <c r="G18" s="347"/>
      <c r="H18" s="688">
        <v>0</v>
      </c>
      <c r="I18" s="689"/>
      <c r="J18" s="689">
        <v>4</v>
      </c>
      <c r="K18" s="690" t="s">
        <v>10</v>
      </c>
      <c r="L18" s="688"/>
      <c r="M18" s="689"/>
      <c r="N18" s="689"/>
      <c r="O18" s="690"/>
      <c r="P18" s="691"/>
      <c r="Q18" s="692"/>
      <c r="R18" s="689"/>
      <c r="S18" s="690"/>
      <c r="T18" s="308" t="s">
        <v>20</v>
      </c>
      <c r="U18" s="576"/>
    </row>
    <row r="19" spans="1:828" x14ac:dyDescent="0.3">
      <c r="A19" s="302" t="s">
        <v>59</v>
      </c>
      <c r="B19" s="493" t="s">
        <v>60</v>
      </c>
      <c r="C19" s="685" t="s">
        <v>9</v>
      </c>
      <c r="D19" s="337"/>
      <c r="E19" s="298"/>
      <c r="F19" s="298"/>
      <c r="G19" s="342"/>
      <c r="H19" s="693">
        <v>20</v>
      </c>
      <c r="I19" s="694"/>
      <c r="J19" s="694">
        <v>6</v>
      </c>
      <c r="K19" s="695" t="s">
        <v>10</v>
      </c>
      <c r="L19" s="693"/>
      <c r="M19" s="694"/>
      <c r="N19" s="694"/>
      <c r="O19" s="695"/>
      <c r="P19" s="696"/>
      <c r="Q19" s="697"/>
      <c r="R19" s="694"/>
      <c r="S19" s="695"/>
      <c r="T19" s="303" t="s">
        <v>20</v>
      </c>
      <c r="U19" s="576"/>
    </row>
    <row r="20" spans="1:828" s="523" customFormat="1" x14ac:dyDescent="0.3">
      <c r="A20" s="536" t="s">
        <v>27</v>
      </c>
      <c r="B20" s="902" t="s">
        <v>28</v>
      </c>
      <c r="C20" s="528" t="s">
        <v>9</v>
      </c>
      <c r="D20" s="537"/>
      <c r="E20" s="538"/>
      <c r="F20" s="538"/>
      <c r="G20" s="539"/>
      <c r="H20" s="540"/>
      <c r="I20" s="541"/>
      <c r="J20" s="541">
        <v>6</v>
      </c>
      <c r="K20" s="542"/>
      <c r="L20" s="532"/>
      <c r="M20" s="533"/>
      <c r="N20" s="533"/>
      <c r="O20" s="534"/>
      <c r="P20" s="532"/>
      <c r="Q20" s="533"/>
      <c r="R20" s="533"/>
      <c r="S20" s="534"/>
      <c r="T20" s="535" t="s">
        <v>26</v>
      </c>
      <c r="U20" s="576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</row>
    <row r="21" spans="1:828" s="523" customFormat="1" x14ac:dyDescent="0.3">
      <c r="A21" s="536" t="s">
        <v>47</v>
      </c>
      <c r="B21" s="902" t="s">
        <v>48</v>
      </c>
      <c r="C21" s="528" t="s">
        <v>9</v>
      </c>
      <c r="D21" s="537"/>
      <c r="E21" s="538"/>
      <c r="F21" s="538"/>
      <c r="G21" s="539"/>
      <c r="H21" s="540"/>
      <c r="I21" s="541"/>
      <c r="J21" s="541">
        <v>6</v>
      </c>
      <c r="K21" s="542"/>
      <c r="L21" s="532"/>
      <c r="M21" s="533"/>
      <c r="N21" s="533"/>
      <c r="O21" s="534"/>
      <c r="P21" s="532"/>
      <c r="Q21" s="533"/>
      <c r="R21" s="533"/>
      <c r="S21" s="534"/>
      <c r="T21" s="535" t="s">
        <v>46</v>
      </c>
      <c r="U21" s="57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</row>
    <row r="22" spans="1:828" s="523" customFormat="1" x14ac:dyDescent="0.3">
      <c r="A22" s="975" t="s">
        <v>53</v>
      </c>
      <c r="B22" s="945" t="s">
        <v>54</v>
      </c>
      <c r="C22" s="976" t="s">
        <v>9</v>
      </c>
      <c r="D22" s="977"/>
      <c r="E22" s="978"/>
      <c r="F22" s="978"/>
      <c r="G22" s="979"/>
      <c r="H22" s="980"/>
      <c r="I22" s="981"/>
      <c r="J22" s="981">
        <v>6</v>
      </c>
      <c r="K22" s="982"/>
      <c r="L22" s="980"/>
      <c r="M22" s="981"/>
      <c r="N22" s="981"/>
      <c r="O22" s="982"/>
      <c r="P22" s="980"/>
      <c r="Q22" s="981"/>
      <c r="R22" s="981"/>
      <c r="S22" s="982"/>
      <c r="T22" s="953" t="s">
        <v>52</v>
      </c>
      <c r="U22" s="937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</row>
    <row r="23" spans="1:828" s="523" customFormat="1" ht="15" thickBot="1" x14ac:dyDescent="0.35">
      <c r="A23" s="556" t="s">
        <v>68</v>
      </c>
      <c r="B23" s="904" t="s">
        <v>69</v>
      </c>
      <c r="C23" s="686" t="s">
        <v>9</v>
      </c>
      <c r="D23" s="558"/>
      <c r="E23" s="559"/>
      <c r="F23" s="559"/>
      <c r="G23" s="560"/>
      <c r="H23" s="698"/>
      <c r="I23" s="699"/>
      <c r="J23" s="699">
        <v>6</v>
      </c>
      <c r="K23" s="700"/>
      <c r="L23" s="698"/>
      <c r="M23" s="699"/>
      <c r="N23" s="699"/>
      <c r="O23" s="700"/>
      <c r="P23" s="698"/>
      <c r="Q23" s="699"/>
      <c r="R23" s="699"/>
      <c r="S23" s="700"/>
      <c r="T23" s="565" t="s">
        <v>17</v>
      </c>
      <c r="U23" s="578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</row>
    <row r="24" spans="1:828" ht="30.6" x14ac:dyDescent="0.3">
      <c r="A24" s="440" t="s">
        <v>85</v>
      </c>
      <c r="B24" s="496" t="s">
        <v>86</v>
      </c>
      <c r="C24" s="687" t="s">
        <v>853</v>
      </c>
      <c r="D24" s="443"/>
      <c r="E24" s="444"/>
      <c r="F24" s="444"/>
      <c r="G24" s="445"/>
      <c r="H24" s="701"/>
      <c r="I24" s="702"/>
      <c r="J24" s="702"/>
      <c r="K24" s="703"/>
      <c r="L24" s="701">
        <v>20</v>
      </c>
      <c r="M24" s="702"/>
      <c r="N24" s="702">
        <v>6</v>
      </c>
      <c r="O24" s="703" t="s">
        <v>4</v>
      </c>
      <c r="P24" s="701"/>
      <c r="Q24" s="702"/>
      <c r="R24" s="702"/>
      <c r="S24" s="703"/>
      <c r="T24" s="441" t="s">
        <v>20</v>
      </c>
      <c r="U24" s="575"/>
    </row>
    <row r="25" spans="1:828" x14ac:dyDescent="0.3">
      <c r="A25" s="307" t="s">
        <v>87</v>
      </c>
      <c r="B25" s="495" t="s">
        <v>88</v>
      </c>
      <c r="C25" s="309" t="s">
        <v>9</v>
      </c>
      <c r="D25" s="345"/>
      <c r="E25" s="349"/>
      <c r="F25" s="349"/>
      <c r="G25" s="347"/>
      <c r="H25" s="688"/>
      <c r="I25" s="689"/>
      <c r="J25" s="689"/>
      <c r="K25" s="690"/>
      <c r="L25" s="688">
        <v>20</v>
      </c>
      <c r="M25" s="689"/>
      <c r="N25" s="689">
        <v>6</v>
      </c>
      <c r="O25" s="690" t="s">
        <v>10</v>
      </c>
      <c r="P25" s="688"/>
      <c r="Q25" s="689"/>
      <c r="R25" s="689"/>
      <c r="S25" s="690"/>
      <c r="T25" s="308" t="s">
        <v>17</v>
      </c>
      <c r="U25" s="576"/>
    </row>
    <row r="26" spans="1:828" x14ac:dyDescent="0.3">
      <c r="A26" s="302" t="s">
        <v>57</v>
      </c>
      <c r="B26" s="493" t="s">
        <v>58</v>
      </c>
      <c r="C26" s="304" t="s">
        <v>9</v>
      </c>
      <c r="D26" s="337"/>
      <c r="E26" s="298"/>
      <c r="F26" s="298"/>
      <c r="G26" s="342"/>
      <c r="H26" s="693"/>
      <c r="I26" s="694"/>
      <c r="J26" s="694"/>
      <c r="K26" s="695"/>
      <c r="L26" s="693">
        <v>20</v>
      </c>
      <c r="M26" s="694"/>
      <c r="N26" s="694">
        <v>6</v>
      </c>
      <c r="O26" s="695" t="s">
        <v>10</v>
      </c>
      <c r="P26" s="693"/>
      <c r="Q26" s="694"/>
      <c r="R26" s="694"/>
      <c r="S26" s="695"/>
      <c r="T26" s="303" t="s">
        <v>52</v>
      </c>
      <c r="U26" s="576"/>
    </row>
    <row r="27" spans="1:828" x14ac:dyDescent="0.3">
      <c r="A27" s="302" t="s">
        <v>30</v>
      </c>
      <c r="B27" s="493" t="s">
        <v>31</v>
      </c>
      <c r="C27" s="304" t="s">
        <v>9</v>
      </c>
      <c r="D27" s="337"/>
      <c r="E27" s="298"/>
      <c r="F27" s="298"/>
      <c r="G27" s="342"/>
      <c r="H27" s="693"/>
      <c r="I27" s="694"/>
      <c r="J27" s="694"/>
      <c r="K27" s="695"/>
      <c r="L27" s="693">
        <v>20</v>
      </c>
      <c r="M27" s="694"/>
      <c r="N27" s="694">
        <v>6</v>
      </c>
      <c r="O27" s="695" t="s">
        <v>10</v>
      </c>
      <c r="P27" s="693"/>
      <c r="Q27" s="694"/>
      <c r="R27" s="694"/>
      <c r="S27" s="695"/>
      <c r="T27" s="303" t="s">
        <v>29</v>
      </c>
      <c r="U27" s="576"/>
    </row>
    <row r="28" spans="1:828" x14ac:dyDescent="0.3">
      <c r="A28" s="924" t="s">
        <v>39</v>
      </c>
      <c r="B28" s="925" t="s">
        <v>40</v>
      </c>
      <c r="C28" s="926" t="s">
        <v>9</v>
      </c>
      <c r="D28" s="927"/>
      <c r="E28" s="928"/>
      <c r="F28" s="928"/>
      <c r="G28" s="929"/>
      <c r="H28" s="930"/>
      <c r="I28" s="931"/>
      <c r="J28" s="931"/>
      <c r="K28" s="932"/>
      <c r="L28" s="933">
        <v>20</v>
      </c>
      <c r="M28" s="934"/>
      <c r="N28" s="934">
        <v>6</v>
      </c>
      <c r="O28" s="935" t="s">
        <v>10</v>
      </c>
      <c r="P28" s="933"/>
      <c r="Q28" s="934"/>
      <c r="R28" s="934"/>
      <c r="S28" s="935"/>
      <c r="T28" s="936" t="s">
        <v>23</v>
      </c>
      <c r="U28" s="937"/>
    </row>
    <row r="29" spans="1:828" s="523" customFormat="1" ht="15" thickBot="1" x14ac:dyDescent="0.35">
      <c r="A29" s="544" t="s">
        <v>43</v>
      </c>
      <c r="B29" s="903" t="s">
        <v>44</v>
      </c>
      <c r="C29" s="545" t="s">
        <v>9</v>
      </c>
      <c r="D29" s="546"/>
      <c r="E29" s="547"/>
      <c r="F29" s="547"/>
      <c r="G29" s="548"/>
      <c r="H29" s="549"/>
      <c r="I29" s="550"/>
      <c r="J29" s="550"/>
      <c r="K29" s="551"/>
      <c r="L29" s="552"/>
      <c r="M29" s="553"/>
      <c r="N29" s="553">
        <v>6</v>
      </c>
      <c r="O29" s="554"/>
      <c r="P29" s="552"/>
      <c r="Q29" s="553"/>
      <c r="R29" s="553"/>
      <c r="S29" s="554"/>
      <c r="T29" s="555" t="s">
        <v>20</v>
      </c>
      <c r="U29" s="578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</row>
    <row r="30" spans="1:828" s="439" customFormat="1" ht="30.6" x14ac:dyDescent="0.3">
      <c r="A30" s="440" t="s">
        <v>94</v>
      </c>
      <c r="B30" s="496" t="s">
        <v>95</v>
      </c>
      <c r="C30" s="442" t="s">
        <v>854</v>
      </c>
      <c r="D30" s="446"/>
      <c r="E30" s="447"/>
      <c r="F30" s="447"/>
      <c r="G30" s="448"/>
      <c r="H30" s="704"/>
      <c r="I30" s="705"/>
      <c r="J30" s="705"/>
      <c r="K30" s="706"/>
      <c r="L30" s="704"/>
      <c r="M30" s="705"/>
      <c r="N30" s="705"/>
      <c r="O30" s="706"/>
      <c r="P30" s="707">
        <v>20</v>
      </c>
      <c r="Q30" s="708"/>
      <c r="R30" s="708">
        <v>6</v>
      </c>
      <c r="S30" s="709" t="s">
        <v>4</v>
      </c>
      <c r="T30" s="441" t="s">
        <v>17</v>
      </c>
      <c r="U30" s="579"/>
    </row>
    <row r="31" spans="1:828" x14ac:dyDescent="0.3">
      <c r="A31" s="307" t="s">
        <v>92</v>
      </c>
      <c r="B31" s="495" t="s">
        <v>93</v>
      </c>
      <c r="C31" s="309" t="s">
        <v>9</v>
      </c>
      <c r="D31" s="346"/>
      <c r="E31" s="350"/>
      <c r="F31" s="350"/>
      <c r="G31" s="348"/>
      <c r="H31" s="710"/>
      <c r="I31" s="711"/>
      <c r="J31" s="711"/>
      <c r="K31" s="712"/>
      <c r="L31" s="710"/>
      <c r="M31" s="711"/>
      <c r="N31" s="711"/>
      <c r="O31" s="712"/>
      <c r="P31" s="713">
        <v>20</v>
      </c>
      <c r="Q31" s="714"/>
      <c r="R31" s="714">
        <v>6</v>
      </c>
      <c r="S31" s="715" t="s">
        <v>10</v>
      </c>
      <c r="T31" s="308" t="s">
        <v>91</v>
      </c>
      <c r="U31" s="576"/>
    </row>
    <row r="32" spans="1:828" x14ac:dyDescent="0.3">
      <c r="A32" s="302" t="s">
        <v>7</v>
      </c>
      <c r="B32" s="493" t="s">
        <v>8</v>
      </c>
      <c r="C32" s="304" t="s">
        <v>9</v>
      </c>
      <c r="D32" s="338"/>
      <c r="E32" s="297"/>
      <c r="F32" s="297"/>
      <c r="G32" s="343"/>
      <c r="H32" s="716"/>
      <c r="I32" s="717"/>
      <c r="J32" s="717"/>
      <c r="K32" s="718"/>
      <c r="L32" s="716"/>
      <c r="M32" s="717"/>
      <c r="N32" s="717"/>
      <c r="O32" s="718"/>
      <c r="P32" s="719">
        <v>20</v>
      </c>
      <c r="Q32" s="720"/>
      <c r="R32" s="720">
        <v>6</v>
      </c>
      <c r="S32" s="721" t="s">
        <v>10</v>
      </c>
      <c r="T32" s="303" t="s">
        <v>6</v>
      </c>
      <c r="U32" s="576"/>
    </row>
    <row r="33" spans="1:828" x14ac:dyDescent="0.3">
      <c r="A33" s="302" t="s">
        <v>50</v>
      </c>
      <c r="B33" s="493" t="s">
        <v>51</v>
      </c>
      <c r="C33" s="304" t="s">
        <v>9</v>
      </c>
      <c r="D33" s="338"/>
      <c r="E33" s="297"/>
      <c r="F33" s="297"/>
      <c r="G33" s="343"/>
      <c r="H33" s="716"/>
      <c r="I33" s="717"/>
      <c r="J33" s="717"/>
      <c r="K33" s="718"/>
      <c r="L33" s="716"/>
      <c r="M33" s="717"/>
      <c r="N33" s="717"/>
      <c r="O33" s="718"/>
      <c r="P33" s="719">
        <v>20</v>
      </c>
      <c r="Q33" s="720"/>
      <c r="R33" s="720">
        <v>6</v>
      </c>
      <c r="S33" s="721" t="s">
        <v>10</v>
      </c>
      <c r="T33" s="303" t="s">
        <v>49</v>
      </c>
      <c r="U33" s="576"/>
    </row>
    <row r="34" spans="1:828" x14ac:dyDescent="0.3">
      <c r="A34" s="307" t="s">
        <v>100</v>
      </c>
      <c r="B34" s="308" t="s">
        <v>101</v>
      </c>
      <c r="C34" s="309" t="s">
        <v>9</v>
      </c>
      <c r="D34" s="346"/>
      <c r="E34" s="350"/>
      <c r="F34" s="350"/>
      <c r="G34" s="348"/>
      <c r="H34" s="713"/>
      <c r="I34" s="714"/>
      <c r="J34" s="714"/>
      <c r="K34" s="715"/>
      <c r="L34" s="710"/>
      <c r="M34" s="711"/>
      <c r="N34" s="711"/>
      <c r="O34" s="712"/>
      <c r="P34" s="713">
        <v>0</v>
      </c>
      <c r="Q34" s="714"/>
      <c r="R34" s="714">
        <v>2</v>
      </c>
      <c r="S34" s="715" t="s">
        <v>10</v>
      </c>
      <c r="T34" s="308" t="s">
        <v>11</v>
      </c>
      <c r="U34" s="575"/>
    </row>
    <row r="35" spans="1:828" x14ac:dyDescent="0.3">
      <c r="A35" s="302" t="s">
        <v>102</v>
      </c>
      <c r="B35" s="303" t="s">
        <v>103</v>
      </c>
      <c r="C35" s="304" t="s">
        <v>9</v>
      </c>
      <c r="D35" s="338"/>
      <c r="E35" s="297"/>
      <c r="F35" s="297"/>
      <c r="G35" s="343"/>
      <c r="H35" s="716"/>
      <c r="I35" s="717"/>
      <c r="J35" s="717"/>
      <c r="K35" s="718"/>
      <c r="L35" s="719"/>
      <c r="M35" s="720"/>
      <c r="N35" s="720"/>
      <c r="O35" s="721"/>
      <c r="P35" s="719">
        <v>0</v>
      </c>
      <c r="Q35" s="720"/>
      <c r="R35" s="720">
        <v>2</v>
      </c>
      <c r="S35" s="721" t="s">
        <v>10</v>
      </c>
      <c r="T35" s="303" t="s">
        <v>20</v>
      </c>
      <c r="U35" s="576"/>
    </row>
    <row r="36" spans="1:828" x14ac:dyDescent="0.3">
      <c r="A36" s="302" t="s">
        <v>104</v>
      </c>
      <c r="B36" s="303" t="s">
        <v>105</v>
      </c>
      <c r="C36" s="304" t="s">
        <v>9</v>
      </c>
      <c r="D36" s="338"/>
      <c r="E36" s="297"/>
      <c r="F36" s="297"/>
      <c r="G36" s="343"/>
      <c r="H36" s="716"/>
      <c r="I36" s="717"/>
      <c r="J36" s="717"/>
      <c r="K36" s="718"/>
      <c r="L36" s="716"/>
      <c r="M36" s="717"/>
      <c r="N36" s="717"/>
      <c r="O36" s="718"/>
      <c r="P36" s="719">
        <v>0</v>
      </c>
      <c r="Q36" s="720"/>
      <c r="R36" s="720">
        <v>2</v>
      </c>
      <c r="S36" s="721" t="s">
        <v>10</v>
      </c>
      <c r="T36" s="303" t="s">
        <v>17</v>
      </c>
      <c r="U36" s="576"/>
    </row>
    <row r="37" spans="1:828" s="523" customFormat="1" ht="15.75" customHeight="1" thickBot="1" x14ac:dyDescent="0.35">
      <c r="A37" s="556" t="s">
        <v>106</v>
      </c>
      <c r="B37" s="904" t="s">
        <v>107</v>
      </c>
      <c r="C37" s="557" t="s">
        <v>9</v>
      </c>
      <c r="D37" s="566"/>
      <c r="E37" s="567"/>
      <c r="F37" s="567"/>
      <c r="G37" s="568"/>
      <c r="H37" s="562"/>
      <c r="I37" s="563"/>
      <c r="J37" s="563"/>
      <c r="K37" s="564"/>
      <c r="L37" s="562"/>
      <c r="M37" s="563"/>
      <c r="N37" s="563"/>
      <c r="O37" s="564"/>
      <c r="P37" s="562"/>
      <c r="Q37" s="563"/>
      <c r="R37" s="561">
        <v>20</v>
      </c>
      <c r="S37" s="564"/>
      <c r="T37" s="565" t="s">
        <v>11</v>
      </c>
      <c r="U37" s="580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</row>
    <row r="38" spans="1:828" ht="15" thickBot="1" x14ac:dyDescent="0.35">
      <c r="A38" s="1136" t="s">
        <v>781</v>
      </c>
      <c r="B38" s="1137"/>
      <c r="C38" s="1137"/>
      <c r="D38" s="260"/>
      <c r="E38" s="260"/>
      <c r="F38" s="259">
        <v>6</v>
      </c>
      <c r="G38" s="525"/>
      <c r="H38" s="525"/>
      <c r="I38" s="525"/>
      <c r="J38" s="525"/>
      <c r="K38" s="260"/>
      <c r="L38" s="260"/>
      <c r="M38" s="260"/>
      <c r="N38" s="259">
        <v>3</v>
      </c>
      <c r="O38" s="259"/>
      <c r="P38" s="259"/>
      <c r="Q38" s="259"/>
      <c r="R38" s="259">
        <v>3</v>
      </c>
      <c r="S38" s="722">
        <v>12</v>
      </c>
      <c r="T38" s="570"/>
      <c r="U38" s="573"/>
    </row>
    <row r="39" spans="1:828" x14ac:dyDescent="0.3">
      <c r="A39" s="331" t="s">
        <v>75</v>
      </c>
      <c r="B39" s="492" t="s">
        <v>76</v>
      </c>
      <c r="C39" s="321" t="s">
        <v>34</v>
      </c>
      <c r="D39" s="723">
        <v>10</v>
      </c>
      <c r="E39" s="724"/>
      <c r="F39" s="724">
        <v>3</v>
      </c>
      <c r="G39" s="725" t="s">
        <v>10</v>
      </c>
      <c r="H39" s="726"/>
      <c r="I39" s="727"/>
      <c r="J39" s="727"/>
      <c r="K39" s="725"/>
      <c r="L39" s="728"/>
      <c r="M39" s="729"/>
      <c r="N39" s="724"/>
      <c r="O39" s="725"/>
      <c r="P39" s="723"/>
      <c r="Q39" s="724"/>
      <c r="R39" s="724"/>
      <c r="S39" s="725"/>
      <c r="T39" s="320" t="s">
        <v>32</v>
      </c>
      <c r="U39" s="581"/>
    </row>
    <row r="40" spans="1:828" x14ac:dyDescent="0.3">
      <c r="A40" s="302" t="s">
        <v>77</v>
      </c>
      <c r="B40" s="493" t="s">
        <v>78</v>
      </c>
      <c r="C40" s="304" t="s">
        <v>809</v>
      </c>
      <c r="D40" s="730">
        <v>10</v>
      </c>
      <c r="E40" s="731"/>
      <c r="F40" s="731">
        <v>3</v>
      </c>
      <c r="G40" s="732" t="s">
        <v>10</v>
      </c>
      <c r="H40" s="733"/>
      <c r="I40" s="734"/>
      <c r="J40" s="734"/>
      <c r="K40" s="732"/>
      <c r="L40" s="735"/>
      <c r="M40" s="736"/>
      <c r="N40" s="731"/>
      <c r="O40" s="732"/>
      <c r="P40" s="730"/>
      <c r="Q40" s="731"/>
      <c r="R40" s="731"/>
      <c r="S40" s="732"/>
      <c r="T40" s="303" t="s">
        <v>20</v>
      </c>
      <c r="U40" s="576"/>
    </row>
    <row r="41" spans="1:828" x14ac:dyDescent="0.3">
      <c r="A41" s="302" t="s">
        <v>61</v>
      </c>
      <c r="B41" s="493" t="s">
        <v>62</v>
      </c>
      <c r="C41" s="304" t="s">
        <v>809</v>
      </c>
      <c r="D41" s="737"/>
      <c r="E41" s="734"/>
      <c r="F41" s="734"/>
      <c r="G41" s="738"/>
      <c r="H41" s="730">
        <v>10</v>
      </c>
      <c r="I41" s="731"/>
      <c r="J41" s="731">
        <v>3</v>
      </c>
      <c r="K41" s="732" t="s">
        <v>10</v>
      </c>
      <c r="L41" s="730"/>
      <c r="M41" s="731"/>
      <c r="N41" s="731"/>
      <c r="O41" s="732"/>
      <c r="P41" s="735"/>
      <c r="Q41" s="736"/>
      <c r="R41" s="731"/>
      <c r="S41" s="732"/>
      <c r="T41" s="303" t="s">
        <v>23</v>
      </c>
      <c r="U41" s="576"/>
    </row>
    <row r="42" spans="1:828" x14ac:dyDescent="0.3">
      <c r="A42" s="302" t="s">
        <v>81</v>
      </c>
      <c r="B42" s="493" t="s">
        <v>82</v>
      </c>
      <c r="C42" s="304" t="s">
        <v>809</v>
      </c>
      <c r="D42" s="737"/>
      <c r="E42" s="734"/>
      <c r="F42" s="734"/>
      <c r="G42" s="738"/>
      <c r="H42" s="730">
        <v>10</v>
      </c>
      <c r="I42" s="731"/>
      <c r="J42" s="731">
        <v>3</v>
      </c>
      <c r="K42" s="732" t="s">
        <v>10</v>
      </c>
      <c r="L42" s="730"/>
      <c r="M42" s="731"/>
      <c r="N42" s="731"/>
      <c r="O42" s="732"/>
      <c r="P42" s="735"/>
      <c r="Q42" s="736"/>
      <c r="R42" s="731"/>
      <c r="S42" s="732"/>
      <c r="T42" s="303" t="s">
        <v>20</v>
      </c>
      <c r="U42" s="576"/>
    </row>
    <row r="43" spans="1:828" x14ac:dyDescent="0.3">
      <c r="A43" s="302" t="s">
        <v>83</v>
      </c>
      <c r="B43" s="493" t="s">
        <v>84</v>
      </c>
      <c r="C43" s="304" t="s">
        <v>809</v>
      </c>
      <c r="D43" s="737"/>
      <c r="E43" s="734"/>
      <c r="F43" s="734"/>
      <c r="G43" s="738"/>
      <c r="H43" s="730">
        <v>10</v>
      </c>
      <c r="I43" s="731"/>
      <c r="J43" s="731">
        <v>3</v>
      </c>
      <c r="K43" s="732" t="s">
        <v>10</v>
      </c>
      <c r="L43" s="730"/>
      <c r="M43" s="731"/>
      <c r="N43" s="731"/>
      <c r="O43" s="732"/>
      <c r="P43" s="735"/>
      <c r="Q43" s="736"/>
      <c r="R43" s="731"/>
      <c r="S43" s="732"/>
      <c r="T43" s="303" t="s">
        <v>17</v>
      </c>
      <c r="U43" s="576"/>
    </row>
    <row r="44" spans="1:828" x14ac:dyDescent="0.3">
      <c r="A44" s="302" t="s">
        <v>63</v>
      </c>
      <c r="B44" s="493" t="s">
        <v>64</v>
      </c>
      <c r="C44" s="304" t="s">
        <v>809</v>
      </c>
      <c r="D44" s="737"/>
      <c r="E44" s="734"/>
      <c r="F44" s="734"/>
      <c r="G44" s="738"/>
      <c r="H44" s="733"/>
      <c r="I44" s="734"/>
      <c r="J44" s="734"/>
      <c r="K44" s="732"/>
      <c r="L44" s="730">
        <v>10</v>
      </c>
      <c r="M44" s="731"/>
      <c r="N44" s="731">
        <v>3</v>
      </c>
      <c r="O44" s="732" t="s">
        <v>10</v>
      </c>
      <c r="P44" s="730"/>
      <c r="Q44" s="731"/>
      <c r="R44" s="731"/>
      <c r="S44" s="732"/>
      <c r="T44" s="303" t="s">
        <v>52</v>
      </c>
      <c r="U44" s="576"/>
    </row>
    <row r="45" spans="1:828" x14ac:dyDescent="0.3">
      <c r="A45" s="302" t="s">
        <v>89</v>
      </c>
      <c r="B45" s="493" t="s">
        <v>90</v>
      </c>
      <c r="C45" s="304" t="s">
        <v>809</v>
      </c>
      <c r="D45" s="737"/>
      <c r="E45" s="734"/>
      <c r="F45" s="734"/>
      <c r="G45" s="738"/>
      <c r="H45" s="733"/>
      <c r="I45" s="734"/>
      <c r="J45" s="734"/>
      <c r="K45" s="732"/>
      <c r="L45" s="730">
        <v>10</v>
      </c>
      <c r="M45" s="731"/>
      <c r="N45" s="731">
        <v>3</v>
      </c>
      <c r="O45" s="732" t="s">
        <v>10</v>
      </c>
      <c r="P45" s="730"/>
      <c r="Q45" s="731"/>
      <c r="R45" s="731"/>
      <c r="S45" s="732"/>
      <c r="T45" s="303" t="s">
        <v>20</v>
      </c>
      <c r="U45" s="576"/>
    </row>
    <row r="46" spans="1:828" x14ac:dyDescent="0.3">
      <c r="A46" s="302" t="s">
        <v>70</v>
      </c>
      <c r="B46" s="493" t="s">
        <v>71</v>
      </c>
      <c r="C46" s="304" t="s">
        <v>809</v>
      </c>
      <c r="D46" s="737"/>
      <c r="E46" s="734"/>
      <c r="F46" s="734"/>
      <c r="G46" s="738"/>
      <c r="H46" s="733"/>
      <c r="I46" s="734"/>
      <c r="J46" s="734"/>
      <c r="K46" s="732"/>
      <c r="L46" s="730"/>
      <c r="M46" s="731"/>
      <c r="N46" s="731"/>
      <c r="O46" s="732"/>
      <c r="P46" s="730">
        <v>10</v>
      </c>
      <c r="Q46" s="731"/>
      <c r="R46" s="731">
        <v>3</v>
      </c>
      <c r="S46" s="732" t="s">
        <v>10</v>
      </c>
      <c r="T46" s="303" t="s">
        <v>23</v>
      </c>
      <c r="U46" s="576"/>
    </row>
    <row r="47" spans="1:828" x14ac:dyDescent="0.3">
      <c r="A47" s="302" t="s">
        <v>96</v>
      </c>
      <c r="B47" s="493" t="s">
        <v>97</v>
      </c>
      <c r="C47" s="304" t="s">
        <v>809</v>
      </c>
      <c r="D47" s="737"/>
      <c r="E47" s="734"/>
      <c r="F47" s="734"/>
      <c r="G47" s="738"/>
      <c r="H47" s="733"/>
      <c r="I47" s="734"/>
      <c r="J47" s="734"/>
      <c r="K47" s="732"/>
      <c r="L47" s="730"/>
      <c r="M47" s="731"/>
      <c r="N47" s="731"/>
      <c r="O47" s="732"/>
      <c r="P47" s="730">
        <v>10</v>
      </c>
      <c r="Q47" s="731"/>
      <c r="R47" s="731">
        <v>3</v>
      </c>
      <c r="S47" s="732" t="s">
        <v>10</v>
      </c>
      <c r="T47" s="303" t="s">
        <v>17</v>
      </c>
      <c r="U47" s="576"/>
    </row>
    <row r="48" spans="1:828" ht="15" thickBot="1" x14ac:dyDescent="0.35">
      <c r="A48" s="333" t="s">
        <v>98</v>
      </c>
      <c r="B48" s="494" t="s">
        <v>99</v>
      </c>
      <c r="C48" s="334" t="s">
        <v>809</v>
      </c>
      <c r="D48" s="739"/>
      <c r="E48" s="740"/>
      <c r="F48" s="740"/>
      <c r="G48" s="741"/>
      <c r="H48" s="742"/>
      <c r="I48" s="740"/>
      <c r="J48" s="740"/>
      <c r="K48" s="743"/>
      <c r="L48" s="742"/>
      <c r="M48" s="740"/>
      <c r="N48" s="744"/>
      <c r="O48" s="745"/>
      <c r="P48" s="746">
        <v>10</v>
      </c>
      <c r="Q48" s="744"/>
      <c r="R48" s="744">
        <v>3</v>
      </c>
      <c r="S48" s="745" t="s">
        <v>10</v>
      </c>
      <c r="T48" s="204" t="s">
        <v>11</v>
      </c>
      <c r="U48" s="580"/>
    </row>
    <row r="49" spans="1:21" ht="15" thickBot="1" x14ac:dyDescent="0.35">
      <c r="A49" s="1114" t="s">
        <v>782</v>
      </c>
      <c r="B49" s="1115"/>
      <c r="C49" s="1115"/>
      <c r="D49" s="791"/>
      <c r="E49" s="791"/>
      <c r="F49" s="923">
        <v>3</v>
      </c>
      <c r="G49" s="923"/>
      <c r="H49" s="923"/>
      <c r="I49" s="923"/>
      <c r="J49" s="923"/>
      <c r="K49" s="923"/>
      <c r="L49" s="923"/>
      <c r="M49" s="793"/>
      <c r="N49" s="923">
        <v>3</v>
      </c>
      <c r="O49" s="792"/>
      <c r="P49" s="792"/>
      <c r="Q49" s="793"/>
      <c r="R49" s="923">
        <v>6</v>
      </c>
      <c r="S49" s="800">
        <v>12</v>
      </c>
      <c r="T49" s="794"/>
      <c r="U49" s="795"/>
    </row>
    <row r="50" spans="1:21" ht="15" thickBot="1" x14ac:dyDescent="0.35">
      <c r="A50" s="1123" t="s">
        <v>783</v>
      </c>
      <c r="B50" s="1124"/>
      <c r="C50" s="1125"/>
      <c r="D50" s="339">
        <f>SUM(D5:D8,D39:D40)</f>
        <v>90</v>
      </c>
      <c r="E50" s="261">
        <f>SUM(E5:E8,E39:E40)</f>
        <v>0</v>
      </c>
      <c r="F50" s="261">
        <f>SUM(F5:F8,F38)</f>
        <v>27</v>
      </c>
      <c r="G50" s="344"/>
      <c r="H50" s="339">
        <f>SUM(H13:H19)</f>
        <v>100</v>
      </c>
      <c r="I50" s="261">
        <f>SUM(I13:I19)</f>
        <v>0</v>
      </c>
      <c r="J50" s="261">
        <f>SUM(J13:J19)</f>
        <v>34</v>
      </c>
      <c r="K50" s="305"/>
      <c r="L50" s="339">
        <f>SUM(L24:L28)</f>
        <v>100</v>
      </c>
      <c r="M50" s="261">
        <f>SUM(M24:M28)</f>
        <v>0</v>
      </c>
      <c r="N50" s="261">
        <f>SUM(N24:N28,N38)</f>
        <v>33</v>
      </c>
      <c r="O50" s="305"/>
      <c r="P50" s="339">
        <f>SUM(P30:P36,P46)</f>
        <v>90</v>
      </c>
      <c r="Q50" s="261">
        <f>SUM(Q30:Q36,Q46)</f>
        <v>0</v>
      </c>
      <c r="R50" s="261">
        <f>SUM(R30:R36,R38)</f>
        <v>33</v>
      </c>
      <c r="S50" s="305"/>
      <c r="T50" s="80">
        <f>SUM(G4,K4,O4,S4,S38,S49)</f>
        <v>210</v>
      </c>
      <c r="U50" s="582"/>
    </row>
    <row r="52" spans="1:21" s="7" customFormat="1" ht="10.199999999999999" x14ac:dyDescent="0.3">
      <c r="A52" s="6" t="s">
        <v>784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U52" s="3"/>
    </row>
    <row r="53" spans="1:21" s="7" customFormat="1" ht="10.199999999999999" x14ac:dyDescent="0.2">
      <c r="A53" s="7" t="s">
        <v>10</v>
      </c>
      <c r="B53" s="381" t="s">
        <v>813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U53" s="3"/>
    </row>
    <row r="54" spans="1:21" s="7" customFormat="1" ht="10.199999999999999" x14ac:dyDescent="0.2">
      <c r="A54" s="7" t="s">
        <v>4</v>
      </c>
      <c r="B54" s="381" t="s">
        <v>785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U54" s="3"/>
    </row>
    <row r="55" spans="1:21" s="7" customFormat="1" ht="10.199999999999999" x14ac:dyDescent="0.2">
      <c r="A55" s="7" t="s">
        <v>808</v>
      </c>
      <c r="B55" s="381" t="s">
        <v>812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U55" s="3"/>
    </row>
    <row r="56" spans="1:21" ht="12" customHeight="1" x14ac:dyDescent="0.3">
      <c r="A56" s="7" t="s">
        <v>842</v>
      </c>
      <c r="B56" s="381" t="s">
        <v>843</v>
      </c>
    </row>
    <row r="57" spans="1:21" ht="12" customHeight="1" x14ac:dyDescent="0.3">
      <c r="A57" s="574" t="s">
        <v>840</v>
      </c>
      <c r="B57" s="631" t="s">
        <v>845</v>
      </c>
      <c r="C57" s="632"/>
    </row>
    <row r="58" spans="1:21" s="7" customFormat="1" ht="9" customHeight="1" x14ac:dyDescent="0.3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U58" s="3"/>
    </row>
    <row r="59" spans="1:21" s="7" customFormat="1" ht="10.199999999999999" x14ac:dyDescent="0.3">
      <c r="A59" s="7" t="s">
        <v>851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U59" s="3"/>
    </row>
    <row r="60" spans="1:21" x14ac:dyDescent="0.3">
      <c r="A60" s="7" t="s">
        <v>860</v>
      </c>
      <c r="B60" s="7"/>
      <c r="C60" s="3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7"/>
    </row>
    <row r="61" spans="1:21" x14ac:dyDescent="0.3">
      <c r="A61" s="1" t="s">
        <v>835</v>
      </c>
    </row>
    <row r="62" spans="1:21" ht="11.25" customHeight="1" x14ac:dyDescent="0.3">
      <c r="A62" s="6" t="s">
        <v>844</v>
      </c>
      <c r="B62" s="381"/>
    </row>
    <row r="63" spans="1:21" x14ac:dyDescent="0.3">
      <c r="A63" s="574"/>
      <c r="B63" s="7"/>
    </row>
    <row r="64" spans="1:21" s="1" customFormat="1" ht="10.199999999999999" x14ac:dyDescent="0.2">
      <c r="A64" s="574"/>
      <c r="U64" s="3"/>
    </row>
    <row r="65" spans="1:21" s="1" customFormat="1" ht="10.199999999999999" x14ac:dyDescent="0.2">
      <c r="A65" s="574"/>
      <c r="U65" s="3"/>
    </row>
  </sheetData>
  <sortState xmlns:xlrd2="http://schemas.microsoft.com/office/spreadsheetml/2017/richdata2" ref="A31:T33">
    <sortCondition ref="B31:B33"/>
  </sortState>
  <mergeCells count="14">
    <mergeCell ref="A49:C49"/>
    <mergeCell ref="U2:U3"/>
    <mergeCell ref="A1:U1"/>
    <mergeCell ref="A4:C4"/>
    <mergeCell ref="A50:C50"/>
    <mergeCell ref="A2:A3"/>
    <mergeCell ref="B2:B3"/>
    <mergeCell ref="C2:C3"/>
    <mergeCell ref="D2:G2"/>
    <mergeCell ref="H2:K2"/>
    <mergeCell ref="L2:O2"/>
    <mergeCell ref="P2:S2"/>
    <mergeCell ref="T2:T3"/>
    <mergeCell ref="A38:C38"/>
  </mergeCells>
  <phoneticPr fontId="3" type="noConversion"/>
  <pageMargins left="0.7" right="0.7" top="0.75" bottom="0.75" header="0.3" footer="0.3"/>
  <pageSetup paperSize="9" scale="46" orientation="landscape" r:id="rId1"/>
  <ignoredErrors>
    <ignoredError sqref="F50 J50 F4 J4 N4 R4 N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DCDD-CDC1-458D-AD08-7FAD2475A6FB}">
  <dimension ref="A1:AE41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8.6640625" defaultRowHeight="10.199999999999999" x14ac:dyDescent="0.3"/>
  <cols>
    <col min="1" max="1" width="11.5546875" style="7" customWidth="1"/>
    <col min="2" max="2" width="38.88671875" style="7" customWidth="1"/>
    <col min="3" max="3" width="28.88671875" style="39" customWidth="1"/>
    <col min="4" max="19" width="4.5546875" style="3" customWidth="1"/>
    <col min="20" max="20" width="27.5546875" style="7" customWidth="1"/>
    <col min="21" max="16384" width="8.6640625" style="7"/>
  </cols>
  <sheetData>
    <row r="1" spans="1:20" ht="40.5" customHeight="1" thickBot="1" x14ac:dyDescent="0.35">
      <c r="A1" s="1145" t="s">
        <v>786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7"/>
    </row>
    <row r="2" spans="1:20" ht="14.25" customHeight="1" thickBot="1" x14ac:dyDescent="0.35">
      <c r="A2" s="1156" t="s">
        <v>1</v>
      </c>
      <c r="B2" s="1156" t="s">
        <v>2</v>
      </c>
      <c r="C2" s="1156" t="s">
        <v>3</v>
      </c>
      <c r="D2" s="1148" t="s">
        <v>769</v>
      </c>
      <c r="E2" s="1149"/>
      <c r="F2" s="1149"/>
      <c r="G2" s="1150"/>
      <c r="H2" s="1148" t="s">
        <v>770</v>
      </c>
      <c r="I2" s="1149"/>
      <c r="J2" s="1149"/>
      <c r="K2" s="1150"/>
      <c r="L2" s="1148" t="s">
        <v>771</v>
      </c>
      <c r="M2" s="1149"/>
      <c r="N2" s="1149"/>
      <c r="O2" s="1150"/>
      <c r="P2" s="1151" t="s">
        <v>772</v>
      </c>
      <c r="Q2" s="1152"/>
      <c r="R2" s="1152"/>
      <c r="S2" s="1152"/>
      <c r="T2" s="1160" t="s">
        <v>0</v>
      </c>
    </row>
    <row r="3" spans="1:20" ht="68.400000000000006" customHeight="1" thickBot="1" x14ac:dyDescent="0.35">
      <c r="A3" s="1157"/>
      <c r="B3" s="1157"/>
      <c r="C3" s="1157"/>
      <c r="D3" s="291" t="s">
        <v>773</v>
      </c>
      <c r="E3" s="290" t="s">
        <v>774</v>
      </c>
      <c r="F3" s="290" t="s">
        <v>775</v>
      </c>
      <c r="G3" s="292" t="s">
        <v>776</v>
      </c>
      <c r="H3" s="291" t="s">
        <v>773</v>
      </c>
      <c r="I3" s="290" t="s">
        <v>774</v>
      </c>
      <c r="J3" s="290" t="s">
        <v>775</v>
      </c>
      <c r="K3" s="292" t="s">
        <v>776</v>
      </c>
      <c r="L3" s="291" t="s">
        <v>773</v>
      </c>
      <c r="M3" s="290" t="s">
        <v>774</v>
      </c>
      <c r="N3" s="290" t="s">
        <v>775</v>
      </c>
      <c r="O3" s="292" t="s">
        <v>776</v>
      </c>
      <c r="P3" s="291" t="s">
        <v>773</v>
      </c>
      <c r="Q3" s="290" t="s">
        <v>774</v>
      </c>
      <c r="R3" s="290" t="s">
        <v>775</v>
      </c>
      <c r="S3" s="277" t="s">
        <v>776</v>
      </c>
      <c r="T3" s="1161"/>
    </row>
    <row r="4" spans="1:20" ht="14.25" customHeight="1" thickBot="1" x14ac:dyDescent="0.35">
      <c r="A4" s="1121" t="s">
        <v>777</v>
      </c>
      <c r="B4" s="1122"/>
      <c r="C4" s="1122"/>
      <c r="D4" s="156">
        <f>SUM(D5:D22)</f>
        <v>9</v>
      </c>
      <c r="E4" s="156">
        <f>SUM(E5:E22)</f>
        <v>9</v>
      </c>
      <c r="F4" s="156">
        <f>SUM(F5:F22)</f>
        <v>27</v>
      </c>
      <c r="G4" s="157"/>
      <c r="H4" s="156">
        <f>SUM(H5:H22)</f>
        <v>8</v>
      </c>
      <c r="I4" s="156">
        <f>SUM(I5:I22)</f>
        <v>8</v>
      </c>
      <c r="J4" s="156">
        <f>SUM(J5:J22)</f>
        <v>24</v>
      </c>
      <c r="K4" s="157"/>
      <c r="L4" s="157">
        <f>SUM(L5:L22)</f>
        <v>4</v>
      </c>
      <c r="M4" s="156">
        <f>SUM(M5:M22)</f>
        <v>8</v>
      </c>
      <c r="N4" s="156">
        <f>SUM(N5:N22)</f>
        <v>23</v>
      </c>
      <c r="O4" s="157"/>
      <c r="P4" s="157">
        <f>SUM(P5:P22)</f>
        <v>4</v>
      </c>
      <c r="Q4" s="156">
        <f>SUM(Q5:Q22)</f>
        <v>8</v>
      </c>
      <c r="R4" s="156">
        <f>SUM(R5:R22)</f>
        <v>28</v>
      </c>
      <c r="S4" s="157"/>
      <c r="T4" s="266"/>
    </row>
    <row r="5" spans="1:20" ht="14.25" customHeight="1" x14ac:dyDescent="0.3">
      <c r="A5" s="21" t="s">
        <v>702</v>
      </c>
      <c r="B5" s="21" t="s">
        <v>703</v>
      </c>
      <c r="C5" s="90" t="s">
        <v>9</v>
      </c>
      <c r="D5" s="49">
        <v>2</v>
      </c>
      <c r="E5" s="8">
        <v>2</v>
      </c>
      <c r="F5" s="8">
        <v>6</v>
      </c>
      <c r="G5" s="61" t="s">
        <v>10</v>
      </c>
      <c r="H5" s="49"/>
      <c r="I5" s="8"/>
      <c r="J5" s="8"/>
      <c r="K5" s="61"/>
      <c r="L5" s="49"/>
      <c r="M5" s="8"/>
      <c r="N5" s="8"/>
      <c r="O5" s="61"/>
      <c r="P5" s="49"/>
      <c r="Q5" s="8"/>
      <c r="R5" s="8"/>
      <c r="S5" s="158"/>
      <c r="T5" s="15" t="s">
        <v>11</v>
      </c>
    </row>
    <row r="6" spans="1:20" ht="14.25" customHeight="1" x14ac:dyDescent="0.3">
      <c r="A6" s="22" t="s">
        <v>704</v>
      </c>
      <c r="B6" s="22" t="s">
        <v>705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159"/>
      <c r="T6" s="13" t="s">
        <v>11</v>
      </c>
    </row>
    <row r="7" spans="1:20" ht="14.25" customHeight="1" x14ac:dyDescent="0.3">
      <c r="A7" s="22" t="s">
        <v>706</v>
      </c>
      <c r="B7" s="22" t="s">
        <v>707</v>
      </c>
      <c r="C7" s="87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159"/>
      <c r="T7" s="13" t="s">
        <v>17</v>
      </c>
    </row>
    <row r="8" spans="1:20" ht="14.25" customHeight="1" x14ac:dyDescent="0.3">
      <c r="A8" s="22"/>
      <c r="B8" s="22" t="s">
        <v>778</v>
      </c>
      <c r="C8" s="87" t="s">
        <v>9</v>
      </c>
      <c r="D8" s="36">
        <v>1</v>
      </c>
      <c r="E8" s="33">
        <v>1</v>
      </c>
      <c r="F8" s="33">
        <v>3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159"/>
      <c r="T8" s="238" t="s">
        <v>45</v>
      </c>
    </row>
    <row r="9" spans="1:20" ht="14.25" customHeight="1" thickBot="1" x14ac:dyDescent="0.35">
      <c r="A9" s="24" t="s">
        <v>465</v>
      </c>
      <c r="B9" s="24" t="s">
        <v>466</v>
      </c>
      <c r="C9" s="360" t="s">
        <v>9</v>
      </c>
      <c r="D9" s="57">
        <v>2</v>
      </c>
      <c r="E9" s="58">
        <v>2</v>
      </c>
      <c r="F9" s="58">
        <v>6</v>
      </c>
      <c r="G9" s="59" t="s">
        <v>10</v>
      </c>
      <c r="H9" s="57"/>
      <c r="I9" s="58"/>
      <c r="J9" s="58"/>
      <c r="K9" s="59"/>
      <c r="L9" s="57"/>
      <c r="M9" s="58"/>
      <c r="N9" s="58"/>
      <c r="O9" s="59"/>
      <c r="P9" s="57"/>
      <c r="Q9" s="58"/>
      <c r="R9" s="58"/>
      <c r="S9" s="368"/>
      <c r="T9" s="306" t="s">
        <v>46</v>
      </c>
    </row>
    <row r="10" spans="1:20" ht="14.25" customHeight="1" x14ac:dyDescent="0.3">
      <c r="A10" s="21" t="s">
        <v>708</v>
      </c>
      <c r="B10" s="21" t="s">
        <v>709</v>
      </c>
      <c r="C10" s="90" t="s">
        <v>9</v>
      </c>
      <c r="D10" s="49"/>
      <c r="E10" s="8"/>
      <c r="F10" s="8"/>
      <c r="G10" s="61"/>
      <c r="H10" s="49">
        <v>2</v>
      </c>
      <c r="I10" s="8">
        <v>2</v>
      </c>
      <c r="J10" s="8">
        <v>6</v>
      </c>
      <c r="K10" s="61" t="s">
        <v>10</v>
      </c>
      <c r="L10" s="49"/>
      <c r="M10" s="8"/>
      <c r="N10" s="8"/>
      <c r="O10" s="61"/>
      <c r="P10" s="49"/>
      <c r="Q10" s="8"/>
      <c r="R10" s="8"/>
      <c r="S10" s="158"/>
      <c r="T10" s="15" t="s">
        <v>17</v>
      </c>
    </row>
    <row r="11" spans="1:20" ht="14.25" customHeight="1" x14ac:dyDescent="0.3">
      <c r="A11" s="22" t="s">
        <v>710</v>
      </c>
      <c r="B11" s="22" t="s">
        <v>711</v>
      </c>
      <c r="C11" s="87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159"/>
      <c r="T11" s="13" t="s">
        <v>11</v>
      </c>
    </row>
    <row r="12" spans="1:20" ht="14.25" customHeight="1" x14ac:dyDescent="0.3">
      <c r="A12" s="238" t="s">
        <v>455</v>
      </c>
      <c r="B12" s="238" t="s">
        <v>456</v>
      </c>
      <c r="C12" s="358" t="s">
        <v>9</v>
      </c>
      <c r="D12" s="241"/>
      <c r="E12" s="242"/>
      <c r="F12" s="242"/>
      <c r="G12" s="243"/>
      <c r="H12" s="241">
        <v>2</v>
      </c>
      <c r="I12" s="242">
        <v>2</v>
      </c>
      <c r="J12" s="242">
        <v>6</v>
      </c>
      <c r="K12" s="243" t="s">
        <v>10</v>
      </c>
      <c r="L12" s="241"/>
      <c r="M12" s="242"/>
      <c r="N12" s="242"/>
      <c r="O12" s="243"/>
      <c r="P12" s="241"/>
      <c r="Q12" s="242"/>
      <c r="R12" s="242"/>
      <c r="S12" s="367"/>
      <c r="T12" s="356" t="s">
        <v>23</v>
      </c>
    </row>
    <row r="13" spans="1:20" ht="14.25" customHeight="1" thickBot="1" x14ac:dyDescent="0.35">
      <c r="A13" s="361" t="s">
        <v>373</v>
      </c>
      <c r="B13" s="361" t="s">
        <v>374</v>
      </c>
      <c r="C13" s="362" t="s">
        <v>9</v>
      </c>
      <c r="D13" s="52"/>
      <c r="E13" s="363"/>
      <c r="F13" s="363"/>
      <c r="G13" s="364"/>
      <c r="H13" s="52">
        <v>2</v>
      </c>
      <c r="I13" s="363">
        <v>2</v>
      </c>
      <c r="J13" s="363">
        <v>6</v>
      </c>
      <c r="K13" s="364" t="s">
        <v>10</v>
      </c>
      <c r="L13" s="52"/>
      <c r="M13" s="363"/>
      <c r="N13" s="363"/>
      <c r="O13" s="364"/>
      <c r="P13" s="52"/>
      <c r="Q13" s="363"/>
      <c r="R13" s="363"/>
      <c r="S13" s="365"/>
      <c r="T13" s="366" t="s">
        <v>11</v>
      </c>
    </row>
    <row r="14" spans="1:20" s="6" customFormat="1" ht="23.25" customHeight="1" x14ac:dyDescent="0.3">
      <c r="A14" s="398" t="s">
        <v>714</v>
      </c>
      <c r="B14" s="398" t="s">
        <v>715</v>
      </c>
      <c r="C14" s="403" t="s">
        <v>787</v>
      </c>
      <c r="D14" s="400"/>
      <c r="E14" s="401"/>
      <c r="F14" s="401"/>
      <c r="G14" s="402"/>
      <c r="H14" s="400"/>
      <c r="I14" s="401"/>
      <c r="J14" s="401"/>
      <c r="K14" s="402"/>
      <c r="L14" s="400">
        <v>0</v>
      </c>
      <c r="M14" s="401">
        <v>4</v>
      </c>
      <c r="N14" s="401">
        <v>6</v>
      </c>
      <c r="O14" s="402" t="s">
        <v>4</v>
      </c>
      <c r="P14" s="400"/>
      <c r="Q14" s="401"/>
      <c r="R14" s="401"/>
      <c r="S14" s="455"/>
      <c r="T14" s="456" t="s">
        <v>17</v>
      </c>
    </row>
    <row r="15" spans="1:20" ht="14.25" customHeight="1" x14ac:dyDescent="0.3">
      <c r="A15" s="22" t="s">
        <v>383</v>
      </c>
      <c r="B15" s="22" t="s">
        <v>384</v>
      </c>
      <c r="C15" s="87" t="s">
        <v>9</v>
      </c>
      <c r="D15" s="36"/>
      <c r="E15" s="33"/>
      <c r="F15" s="33"/>
      <c r="G15" s="53"/>
      <c r="H15" s="36"/>
      <c r="I15" s="33"/>
      <c r="J15" s="33"/>
      <c r="K15" s="53"/>
      <c r="L15" s="36">
        <v>0</v>
      </c>
      <c r="M15" s="33">
        <v>0</v>
      </c>
      <c r="N15" s="33">
        <v>5</v>
      </c>
      <c r="O15" s="53" t="s">
        <v>10</v>
      </c>
      <c r="P15" s="36"/>
      <c r="Q15" s="33"/>
      <c r="R15" s="33"/>
      <c r="S15" s="159"/>
      <c r="T15" s="13" t="s">
        <v>20</v>
      </c>
    </row>
    <row r="16" spans="1:20" ht="14.25" customHeight="1" x14ac:dyDescent="0.3">
      <c r="A16" s="22" t="s">
        <v>712</v>
      </c>
      <c r="B16" s="22" t="s">
        <v>713</v>
      </c>
      <c r="C16" s="87" t="s">
        <v>9</v>
      </c>
      <c r="D16" s="37"/>
      <c r="E16" s="27"/>
      <c r="F16" s="27"/>
      <c r="G16" s="55"/>
      <c r="H16" s="37"/>
      <c r="I16" s="27"/>
      <c r="J16" s="27"/>
      <c r="K16" s="55"/>
      <c r="L16" s="37">
        <v>2</v>
      </c>
      <c r="M16" s="27">
        <v>2</v>
      </c>
      <c r="N16" s="27">
        <v>6</v>
      </c>
      <c r="O16" s="55" t="s">
        <v>10</v>
      </c>
      <c r="P16" s="37"/>
      <c r="Q16" s="27"/>
      <c r="R16" s="27"/>
      <c r="S16" s="161"/>
      <c r="T16" s="13" t="s">
        <v>14</v>
      </c>
    </row>
    <row r="17" spans="1:20" ht="14.25" customHeight="1" thickBot="1" x14ac:dyDescent="0.35">
      <c r="A17" s="24" t="s">
        <v>554</v>
      </c>
      <c r="B17" s="24" t="s">
        <v>555</v>
      </c>
      <c r="C17" s="360" t="s">
        <v>9</v>
      </c>
      <c r="D17" s="57"/>
      <c r="E17" s="58"/>
      <c r="F17" s="58"/>
      <c r="G17" s="59"/>
      <c r="H17" s="57"/>
      <c r="I17" s="58"/>
      <c r="J17" s="58"/>
      <c r="K17" s="59"/>
      <c r="L17" s="57">
        <v>2</v>
      </c>
      <c r="M17" s="58">
        <v>2</v>
      </c>
      <c r="N17" s="58">
        <v>6</v>
      </c>
      <c r="O17" s="368" t="s">
        <v>10</v>
      </c>
      <c r="P17" s="57"/>
      <c r="Q17" s="58"/>
      <c r="R17" s="58"/>
      <c r="S17" s="368"/>
      <c r="T17" s="278" t="s">
        <v>46</v>
      </c>
    </row>
    <row r="18" spans="1:20" s="6" customFormat="1" ht="22.5" customHeight="1" x14ac:dyDescent="0.3">
      <c r="A18" s="427" t="s">
        <v>722</v>
      </c>
      <c r="B18" s="427" t="s">
        <v>723</v>
      </c>
      <c r="C18" s="438" t="s">
        <v>788</v>
      </c>
      <c r="D18" s="457"/>
      <c r="E18" s="458"/>
      <c r="F18" s="458"/>
      <c r="G18" s="459"/>
      <c r="H18" s="457"/>
      <c r="I18" s="458"/>
      <c r="J18" s="458"/>
      <c r="K18" s="459"/>
      <c r="L18" s="457"/>
      <c r="M18" s="458"/>
      <c r="N18" s="458"/>
      <c r="O18" s="459"/>
      <c r="P18" s="407">
        <v>0</v>
      </c>
      <c r="Q18" s="408">
        <v>4</v>
      </c>
      <c r="R18" s="458">
        <v>6</v>
      </c>
      <c r="S18" s="460" t="s">
        <v>4</v>
      </c>
      <c r="T18" s="412" t="s">
        <v>20</v>
      </c>
    </row>
    <row r="19" spans="1:20" ht="14.25" customHeight="1" x14ac:dyDescent="0.3">
      <c r="A19" s="21" t="s">
        <v>724</v>
      </c>
      <c r="B19" s="21" t="s">
        <v>725</v>
      </c>
      <c r="C19" s="90" t="s">
        <v>9</v>
      </c>
      <c r="D19" s="73"/>
      <c r="E19" s="26"/>
      <c r="F19" s="26"/>
      <c r="G19" s="75"/>
      <c r="H19" s="73"/>
      <c r="I19" s="26"/>
      <c r="J19" s="26"/>
      <c r="K19" s="75"/>
      <c r="L19" s="73"/>
      <c r="M19" s="26"/>
      <c r="N19" s="26"/>
      <c r="O19" s="75"/>
      <c r="P19" s="73">
        <v>0</v>
      </c>
      <c r="Q19" s="26">
        <v>0</v>
      </c>
      <c r="R19" s="26">
        <v>5</v>
      </c>
      <c r="S19" s="162" t="s">
        <v>10</v>
      </c>
      <c r="T19" s="15" t="s">
        <v>17</v>
      </c>
    </row>
    <row r="20" spans="1:20" ht="14.25" customHeight="1" x14ac:dyDescent="0.3">
      <c r="A20" s="22" t="s">
        <v>726</v>
      </c>
      <c r="B20" s="22" t="s">
        <v>727</v>
      </c>
      <c r="C20" s="87" t="s">
        <v>9</v>
      </c>
      <c r="D20" s="37"/>
      <c r="E20" s="27"/>
      <c r="F20" s="27"/>
      <c r="G20" s="55"/>
      <c r="H20" s="37"/>
      <c r="I20" s="27"/>
      <c r="J20" s="27"/>
      <c r="K20" s="55"/>
      <c r="L20" s="37"/>
      <c r="M20" s="27"/>
      <c r="N20" s="27"/>
      <c r="O20" s="55"/>
      <c r="P20" s="37">
        <v>0</v>
      </c>
      <c r="Q20" s="27">
        <v>0</v>
      </c>
      <c r="R20" s="27">
        <v>5</v>
      </c>
      <c r="S20" s="161" t="s">
        <v>10</v>
      </c>
      <c r="T20" s="13" t="s">
        <v>20</v>
      </c>
    </row>
    <row r="21" spans="1:20" ht="14.25" customHeight="1" x14ac:dyDescent="0.3">
      <c r="A21" s="238" t="s">
        <v>720</v>
      </c>
      <c r="B21" s="238" t="s">
        <v>721</v>
      </c>
      <c r="C21" s="358" t="s">
        <v>9</v>
      </c>
      <c r="D21" s="241"/>
      <c r="E21" s="242"/>
      <c r="F21" s="242"/>
      <c r="G21" s="243"/>
      <c r="H21" s="241"/>
      <c r="I21" s="242"/>
      <c r="J21" s="242"/>
      <c r="K21" s="243"/>
      <c r="L21" s="241"/>
      <c r="M21" s="242"/>
      <c r="N21" s="242"/>
      <c r="O21" s="243"/>
      <c r="P21" s="241">
        <v>2</v>
      </c>
      <c r="Q21" s="242">
        <v>2</v>
      </c>
      <c r="R21" s="242">
        <v>6</v>
      </c>
      <c r="S21" s="243" t="s">
        <v>10</v>
      </c>
      <c r="T21" s="356" t="s">
        <v>32</v>
      </c>
    </row>
    <row r="22" spans="1:20" ht="14.25" customHeight="1" thickBot="1" x14ac:dyDescent="0.35">
      <c r="A22" s="21" t="s">
        <v>365</v>
      </c>
      <c r="B22" s="21" t="s">
        <v>366</v>
      </c>
      <c r="C22" s="90" t="s">
        <v>9</v>
      </c>
      <c r="D22" s="73"/>
      <c r="E22" s="26"/>
      <c r="F22" s="26"/>
      <c r="G22" s="75"/>
      <c r="H22" s="73"/>
      <c r="I22" s="26"/>
      <c r="J22" s="26"/>
      <c r="K22" s="75"/>
      <c r="L22" s="73"/>
      <c r="M22" s="26"/>
      <c r="N22" s="26"/>
      <c r="O22" s="75"/>
      <c r="P22" s="73">
        <v>2</v>
      </c>
      <c r="Q22" s="26">
        <v>2</v>
      </c>
      <c r="R22" s="26">
        <v>6</v>
      </c>
      <c r="S22" s="162" t="s">
        <v>10</v>
      </c>
      <c r="T22" s="15" t="s">
        <v>26</v>
      </c>
    </row>
    <row r="23" spans="1:20" ht="14.25" customHeight="1" thickBot="1" x14ac:dyDescent="0.35">
      <c r="A23" s="1158" t="s">
        <v>781</v>
      </c>
      <c r="B23" s="1159"/>
      <c r="C23" s="1159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>
        <v>6</v>
      </c>
      <c r="O23" s="167"/>
      <c r="P23" s="167"/>
      <c r="Q23" s="167"/>
      <c r="R23" s="167">
        <v>6</v>
      </c>
      <c r="S23" s="167"/>
      <c r="T23" s="269"/>
    </row>
    <row r="24" spans="1:20" ht="14.25" customHeight="1" x14ac:dyDescent="0.3">
      <c r="A24" s="40" t="s">
        <v>716</v>
      </c>
      <c r="B24" s="40" t="s">
        <v>717</v>
      </c>
      <c r="C24" s="86" t="s">
        <v>9</v>
      </c>
      <c r="D24" s="35"/>
      <c r="E24" s="31"/>
      <c r="F24" s="31"/>
      <c r="G24" s="54"/>
      <c r="H24" s="35"/>
      <c r="I24" s="31"/>
      <c r="J24" s="31"/>
      <c r="K24" s="54"/>
      <c r="L24" s="35">
        <v>1</v>
      </c>
      <c r="M24" s="31">
        <v>1</v>
      </c>
      <c r="N24" s="31">
        <v>3</v>
      </c>
      <c r="O24" s="54" t="s">
        <v>10</v>
      </c>
      <c r="P24" s="35"/>
      <c r="Q24" s="31"/>
      <c r="R24" s="31"/>
      <c r="S24" s="163"/>
      <c r="T24" s="165" t="s">
        <v>17</v>
      </c>
    </row>
    <row r="25" spans="1:20" ht="14.25" customHeight="1" x14ac:dyDescent="0.3">
      <c r="A25" s="22" t="s">
        <v>718</v>
      </c>
      <c r="B25" s="22" t="s">
        <v>719</v>
      </c>
      <c r="C25" s="87" t="s">
        <v>9</v>
      </c>
      <c r="D25" s="36"/>
      <c r="E25" s="33"/>
      <c r="F25" s="33"/>
      <c r="G25" s="53"/>
      <c r="H25" s="36"/>
      <c r="I25" s="33"/>
      <c r="J25" s="33"/>
      <c r="K25" s="53"/>
      <c r="L25" s="36">
        <v>1</v>
      </c>
      <c r="M25" s="33">
        <v>1</v>
      </c>
      <c r="N25" s="33">
        <v>3</v>
      </c>
      <c r="O25" s="53" t="s">
        <v>10</v>
      </c>
      <c r="P25" s="36"/>
      <c r="Q25" s="33"/>
      <c r="R25" s="33"/>
      <c r="S25" s="159"/>
      <c r="T25" s="13" t="s">
        <v>20</v>
      </c>
    </row>
    <row r="26" spans="1:20" ht="14.25" customHeight="1" x14ac:dyDescent="0.3">
      <c r="A26" s="22" t="s">
        <v>629</v>
      </c>
      <c r="B26" s="22" t="s">
        <v>630</v>
      </c>
      <c r="C26" s="87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159"/>
      <c r="T26" s="13" t="s">
        <v>20</v>
      </c>
    </row>
    <row r="27" spans="1:20" ht="14.25" customHeight="1" x14ac:dyDescent="0.3">
      <c r="A27" s="22" t="s">
        <v>732</v>
      </c>
      <c r="B27" s="22" t="s">
        <v>733</v>
      </c>
      <c r="C27" s="87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159" t="s">
        <v>10</v>
      </c>
      <c r="P27" s="36"/>
      <c r="Q27" s="33"/>
      <c r="R27" s="33"/>
      <c r="S27" s="159"/>
      <c r="T27" s="13" t="s">
        <v>11</v>
      </c>
    </row>
    <row r="28" spans="1:20" ht="14.25" customHeight="1" x14ac:dyDescent="0.3">
      <c r="A28" s="22" t="s">
        <v>728</v>
      </c>
      <c r="B28" s="22" t="s">
        <v>729</v>
      </c>
      <c r="C28" s="87" t="s">
        <v>9</v>
      </c>
      <c r="D28" s="36"/>
      <c r="E28" s="33"/>
      <c r="F28" s="33"/>
      <c r="G28" s="53"/>
      <c r="H28" s="36"/>
      <c r="I28" s="33"/>
      <c r="J28" s="33"/>
      <c r="K28" s="53"/>
      <c r="L28" s="36"/>
      <c r="M28" s="33"/>
      <c r="N28" s="33"/>
      <c r="O28" s="53"/>
      <c r="P28" s="36">
        <v>1</v>
      </c>
      <c r="Q28" s="33">
        <v>1</v>
      </c>
      <c r="R28" s="33">
        <v>3</v>
      </c>
      <c r="S28" s="159" t="s">
        <v>10</v>
      </c>
      <c r="T28" s="13" t="s">
        <v>20</v>
      </c>
    </row>
    <row r="29" spans="1:20" ht="14.25" customHeight="1" x14ac:dyDescent="0.3">
      <c r="A29" s="22" t="s">
        <v>730</v>
      </c>
      <c r="B29" s="22" t="s">
        <v>731</v>
      </c>
      <c r="C29" s="87" t="s">
        <v>9</v>
      </c>
      <c r="D29" s="36"/>
      <c r="E29" s="33"/>
      <c r="F29" s="33"/>
      <c r="G29" s="53"/>
      <c r="H29" s="36"/>
      <c r="I29" s="33"/>
      <c r="J29" s="33"/>
      <c r="K29" s="53"/>
      <c r="L29" s="36"/>
      <c r="M29" s="33"/>
      <c r="N29" s="33"/>
      <c r="O29" s="53"/>
      <c r="P29" s="36">
        <v>1</v>
      </c>
      <c r="Q29" s="33">
        <v>1</v>
      </c>
      <c r="R29" s="33">
        <v>3</v>
      </c>
      <c r="S29" s="159" t="s">
        <v>10</v>
      </c>
      <c r="T29" s="13" t="s">
        <v>20</v>
      </c>
    </row>
    <row r="30" spans="1:20" ht="14.25" customHeight="1" thickBot="1" x14ac:dyDescent="0.35">
      <c r="A30" s="42" t="s">
        <v>734</v>
      </c>
      <c r="B30" s="42" t="s">
        <v>735</v>
      </c>
      <c r="C30" s="88" t="s">
        <v>9</v>
      </c>
      <c r="D30" s="38"/>
      <c r="E30" s="34"/>
      <c r="F30" s="34"/>
      <c r="G30" s="56"/>
      <c r="H30" s="38"/>
      <c r="I30" s="34"/>
      <c r="J30" s="34"/>
      <c r="K30" s="56"/>
      <c r="L30" s="38"/>
      <c r="M30" s="34"/>
      <c r="N30" s="34"/>
      <c r="O30" s="56"/>
      <c r="P30" s="38">
        <v>1</v>
      </c>
      <c r="Q30" s="34">
        <v>1</v>
      </c>
      <c r="R30" s="34">
        <v>3</v>
      </c>
      <c r="S30" s="160" t="s">
        <v>10</v>
      </c>
      <c r="T30" s="164" t="s">
        <v>6</v>
      </c>
    </row>
    <row r="31" spans="1:20" ht="14.25" customHeight="1" thickBot="1" x14ac:dyDescent="0.35">
      <c r="A31" s="1140" t="s">
        <v>782</v>
      </c>
      <c r="B31" s="1141"/>
      <c r="C31" s="1141"/>
      <c r="D31" s="167"/>
      <c r="E31" s="167"/>
      <c r="F31" s="167"/>
      <c r="G31" s="167"/>
      <c r="H31" s="167"/>
      <c r="I31" s="168">
        <v>2</v>
      </c>
      <c r="J31" s="167">
        <v>3</v>
      </c>
      <c r="K31" s="167"/>
      <c r="L31" s="167"/>
      <c r="M31" s="168">
        <v>2</v>
      </c>
      <c r="N31" s="167">
        <v>3</v>
      </c>
      <c r="O31" s="167"/>
      <c r="P31" s="167"/>
      <c r="Q31" s="167"/>
      <c r="R31" s="167"/>
      <c r="S31" s="167"/>
      <c r="T31" s="268"/>
    </row>
    <row r="32" spans="1:20" ht="14.25" customHeight="1" thickBot="1" x14ac:dyDescent="0.35">
      <c r="A32" s="1142" t="s">
        <v>783</v>
      </c>
      <c r="B32" s="1143"/>
      <c r="C32" s="1144"/>
      <c r="D32" s="125">
        <f>SUM(D5:D31)</f>
        <v>9</v>
      </c>
      <c r="E32" s="125">
        <f>SUM(E5:E31)</f>
        <v>9</v>
      </c>
      <c r="F32" s="125">
        <f>SUM(F4,F23,F31)</f>
        <v>27</v>
      </c>
      <c r="G32" s="126"/>
      <c r="H32" s="125">
        <f>SUM(H5:H31)</f>
        <v>8</v>
      </c>
      <c r="I32" s="125">
        <f t="shared" ref="I32" si="0">SUM(I5:I31)</f>
        <v>10</v>
      </c>
      <c r="J32" s="125">
        <f>SUM(J4,J23,J31)</f>
        <v>27</v>
      </c>
      <c r="K32" s="126"/>
      <c r="L32" s="125">
        <f>SUM(L5:L25)</f>
        <v>6</v>
      </c>
      <c r="M32" s="125">
        <f>SUM(M31,M5:M25)</f>
        <v>12</v>
      </c>
      <c r="N32" s="125">
        <f>SUM(N4,N23,N31)</f>
        <v>32</v>
      </c>
      <c r="O32" s="126"/>
      <c r="P32" s="125">
        <f>SUM(P5:P29)</f>
        <v>6</v>
      </c>
      <c r="Q32" s="125">
        <f>SUM(Q5:Q29)</f>
        <v>10</v>
      </c>
      <c r="R32" s="125">
        <f>SUM(R4,R23,R31)</f>
        <v>34</v>
      </c>
      <c r="S32" s="125"/>
      <c r="T32" s="166">
        <f>F32+J32+N32+R32</f>
        <v>120</v>
      </c>
    </row>
    <row r="33" spans="1:31" ht="12" customHeight="1" x14ac:dyDescent="0.3"/>
    <row r="34" spans="1:31" x14ac:dyDescent="0.3">
      <c r="A34" s="6" t="s">
        <v>784</v>
      </c>
      <c r="C34" s="7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x14ac:dyDescent="0.2">
      <c r="A35" s="7" t="s">
        <v>10</v>
      </c>
      <c r="B35" s="381" t="s">
        <v>813</v>
      </c>
      <c r="C35" s="7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">
      <c r="A36" s="7" t="s">
        <v>4</v>
      </c>
      <c r="B36" s="381" t="s">
        <v>785</v>
      </c>
      <c r="C36" s="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3">
      <c r="C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3">
      <c r="A38" s="7" t="s">
        <v>817</v>
      </c>
      <c r="C38" s="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3">
      <c r="A39" s="7" t="s">
        <v>818</v>
      </c>
      <c r="C39" s="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A40" s="7" t="s">
        <v>819</v>
      </c>
    </row>
    <row r="41" spans="1:31" x14ac:dyDescent="0.3">
      <c r="A41" s="7" t="s">
        <v>835</v>
      </c>
    </row>
  </sheetData>
  <sortState xmlns:xlrd2="http://schemas.microsoft.com/office/spreadsheetml/2017/richdata2" ref="A19:T22">
    <sortCondition ref="B19:B22"/>
  </sortState>
  <mergeCells count="13">
    <mergeCell ref="A4:C4"/>
    <mergeCell ref="A23:C23"/>
    <mergeCell ref="A31:C31"/>
    <mergeCell ref="A32:C32"/>
    <mergeCell ref="A1:T1"/>
    <mergeCell ref="D2:G2"/>
    <mergeCell ref="H2:K2"/>
    <mergeCell ref="L2:O2"/>
    <mergeCell ref="P2:S2"/>
    <mergeCell ref="T2:T3"/>
    <mergeCell ref="A2:A3"/>
    <mergeCell ref="B2:B3"/>
    <mergeCell ref="C2:C3"/>
  </mergeCells>
  <pageMargins left="0.7" right="0.7" top="0.75" bottom="0.75" header="0.3" footer="0.3"/>
  <pageSetup paperSize="9" scale="64" orientation="landscape" r:id="rId1"/>
  <ignoredErrors>
    <ignoredError sqref="N4 R4 L32:M32 P32:Q32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B3DB-B2E4-4DD8-B5BB-6A5111CE9ADF}">
  <dimension ref="A1:ANA59"/>
  <sheetViews>
    <sheetView showGridLines="0" zoomScale="120" zoomScaleNormal="12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U1"/>
    </sheetView>
  </sheetViews>
  <sheetFormatPr defaultColWidth="8.6640625" defaultRowHeight="10.199999999999999" x14ac:dyDescent="0.3"/>
  <cols>
    <col min="1" max="1" width="11.5546875" style="7" customWidth="1"/>
    <col min="2" max="2" width="37.5546875" style="39" customWidth="1"/>
    <col min="3" max="3" width="22.6640625" style="39" customWidth="1"/>
    <col min="4" max="4" width="4.5546875" style="7" customWidth="1"/>
    <col min="5" max="5" width="4.5546875" style="7" hidden="1" customWidth="1"/>
    <col min="6" max="8" width="4.5546875" style="7" customWidth="1"/>
    <col min="9" max="9" width="4.5546875" style="7" hidden="1" customWidth="1"/>
    <col min="10" max="12" width="4.5546875" style="7" customWidth="1"/>
    <col min="13" max="13" width="4.5546875" style="7" hidden="1" customWidth="1"/>
    <col min="14" max="16" width="4.5546875" style="7" customWidth="1"/>
    <col min="17" max="17" width="4.5546875" style="7" hidden="1" customWidth="1"/>
    <col min="18" max="19" width="4.5546875" style="7" customWidth="1"/>
    <col min="20" max="20" width="29" style="7" customWidth="1"/>
    <col min="21" max="21" width="4.109375" style="7" customWidth="1"/>
    <col min="22" max="16384" width="8.6640625" style="7"/>
  </cols>
  <sheetData>
    <row r="1" spans="1:1041" ht="39" customHeight="1" thickBot="1" x14ac:dyDescent="0.35">
      <c r="A1" s="1162" t="s">
        <v>870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5"/>
      <c r="U1" s="1163"/>
    </row>
    <row r="2" spans="1:1041" ht="14.4" customHeight="1" thickBot="1" x14ac:dyDescent="0.35">
      <c r="A2" s="1241" t="s">
        <v>1</v>
      </c>
      <c r="B2" s="1223" t="s">
        <v>2</v>
      </c>
      <c r="C2" s="1223" t="s">
        <v>3</v>
      </c>
      <c r="D2" s="1246" t="s">
        <v>769</v>
      </c>
      <c r="E2" s="1165"/>
      <c r="F2" s="1165"/>
      <c r="G2" s="1166"/>
      <c r="H2" s="1164" t="s">
        <v>795</v>
      </c>
      <c r="I2" s="1165"/>
      <c r="J2" s="1165"/>
      <c r="K2" s="1166"/>
      <c r="L2" s="1247" t="s">
        <v>771</v>
      </c>
      <c r="M2" s="1247"/>
      <c r="N2" s="1247"/>
      <c r="O2" s="1247"/>
      <c r="P2" s="1167" t="s">
        <v>772</v>
      </c>
      <c r="Q2" s="1168"/>
      <c r="R2" s="1168"/>
      <c r="S2" s="1169"/>
      <c r="T2" s="1236" t="s">
        <v>0</v>
      </c>
      <c r="U2" s="1236" t="s">
        <v>842</v>
      </c>
    </row>
    <row r="3" spans="1:1041" s="6" customFormat="1" ht="63" customHeight="1" thickBot="1" x14ac:dyDescent="0.35">
      <c r="A3" s="1242"/>
      <c r="B3" s="1243"/>
      <c r="C3" s="1243"/>
      <c r="D3" s="291" t="s">
        <v>855</v>
      </c>
      <c r="E3" s="524" t="s">
        <v>774</v>
      </c>
      <c r="F3" s="524" t="s">
        <v>775</v>
      </c>
      <c r="G3" s="289" t="s">
        <v>776</v>
      </c>
      <c r="H3" s="291" t="s">
        <v>855</v>
      </c>
      <c r="I3" s="524" t="s">
        <v>774</v>
      </c>
      <c r="J3" s="524" t="s">
        <v>775</v>
      </c>
      <c r="K3" s="289" t="s">
        <v>776</v>
      </c>
      <c r="L3" s="291" t="s">
        <v>855</v>
      </c>
      <c r="M3" s="524" t="s">
        <v>774</v>
      </c>
      <c r="N3" s="524" t="s">
        <v>775</v>
      </c>
      <c r="O3" s="289" t="s">
        <v>776</v>
      </c>
      <c r="P3" s="291" t="s">
        <v>855</v>
      </c>
      <c r="Q3" s="524" t="s">
        <v>774</v>
      </c>
      <c r="R3" s="524" t="s">
        <v>775</v>
      </c>
      <c r="S3" s="289" t="s">
        <v>776</v>
      </c>
      <c r="T3" s="1237"/>
      <c r="U3" s="1237"/>
    </row>
    <row r="4" spans="1:1041" s="4" customFormat="1" ht="14.25" customHeight="1" thickBot="1" x14ac:dyDescent="0.35">
      <c r="A4" s="1121" t="s">
        <v>777</v>
      </c>
      <c r="B4" s="1122"/>
      <c r="C4" s="1122"/>
      <c r="D4" s="147">
        <f>SUM(D5:D39)</f>
        <v>90</v>
      </c>
      <c r="E4" s="147">
        <f>SUM(E5:E39)</f>
        <v>0</v>
      </c>
      <c r="F4" s="147">
        <f>SUM(F5:F10)</f>
        <v>31</v>
      </c>
      <c r="G4" s="1105">
        <v>46</v>
      </c>
      <c r="H4" s="147">
        <f>SUM(H5:H39)</f>
        <v>120</v>
      </c>
      <c r="I4" s="147">
        <f>SUM(I5:I39)</f>
        <v>0</v>
      </c>
      <c r="J4" s="147">
        <f>SUM(J5:J21)</f>
        <v>36</v>
      </c>
      <c r="K4" s="1105">
        <v>54</v>
      </c>
      <c r="L4" s="147">
        <f>SUM(L5:L39)</f>
        <v>90</v>
      </c>
      <c r="M4" s="147">
        <f>SUM(M5:M39)</f>
        <v>0</v>
      </c>
      <c r="N4" s="147">
        <f>SUM(N5:N30)</f>
        <v>27</v>
      </c>
      <c r="O4" s="1105">
        <v>39</v>
      </c>
      <c r="P4" s="147">
        <f>SUM(P5:P39)</f>
        <v>70</v>
      </c>
      <c r="Q4" s="147">
        <f>SUM(Q5:Q39)</f>
        <v>0</v>
      </c>
      <c r="R4" s="147">
        <f>SUM(R5:R38)</f>
        <v>27</v>
      </c>
      <c r="S4" s="1105">
        <v>47</v>
      </c>
      <c r="T4" s="250"/>
      <c r="U4" s="642"/>
    </row>
    <row r="5" spans="1:1041" ht="14.25" customHeight="1" x14ac:dyDescent="0.3">
      <c r="A5" s="129" t="s">
        <v>7</v>
      </c>
      <c r="B5" s="498" t="s">
        <v>8</v>
      </c>
      <c r="C5" s="87" t="s">
        <v>9</v>
      </c>
      <c r="D5" s="81">
        <v>20</v>
      </c>
      <c r="E5" s="372"/>
      <c r="F5" s="372">
        <v>6</v>
      </c>
      <c r="G5" s="62" t="s">
        <v>10</v>
      </c>
      <c r="H5" s="83"/>
      <c r="I5" s="372"/>
      <c r="J5" s="372"/>
      <c r="K5" s="62"/>
      <c r="L5" s="83"/>
      <c r="M5" s="372"/>
      <c r="N5" s="372"/>
      <c r="O5" s="62"/>
      <c r="P5" s="83"/>
      <c r="Q5" s="372"/>
      <c r="R5" s="372"/>
      <c r="S5" s="62"/>
      <c r="T5" s="155" t="s">
        <v>6</v>
      </c>
      <c r="U5" s="129"/>
    </row>
    <row r="6" spans="1:1041" ht="14.25" customHeight="1" x14ac:dyDescent="0.3">
      <c r="A6" s="129" t="s">
        <v>15</v>
      </c>
      <c r="B6" s="498" t="s">
        <v>16</v>
      </c>
      <c r="C6" s="87" t="s">
        <v>9</v>
      </c>
      <c r="D6" s="81">
        <v>20</v>
      </c>
      <c r="E6" s="372"/>
      <c r="F6" s="372">
        <v>6</v>
      </c>
      <c r="G6" s="62" t="s">
        <v>10</v>
      </c>
      <c r="H6" s="83"/>
      <c r="I6" s="372"/>
      <c r="J6" s="372"/>
      <c r="K6" s="62"/>
      <c r="L6" s="83"/>
      <c r="M6" s="372"/>
      <c r="N6" s="372"/>
      <c r="O6" s="62"/>
      <c r="P6" s="83"/>
      <c r="Q6" s="372"/>
      <c r="R6" s="372"/>
      <c r="S6" s="62"/>
      <c r="T6" s="129" t="s">
        <v>14</v>
      </c>
      <c r="U6" s="129"/>
    </row>
    <row r="7" spans="1:1041" ht="14.25" customHeight="1" x14ac:dyDescent="0.3">
      <c r="A7" s="315" t="s">
        <v>112</v>
      </c>
      <c r="B7" s="499" t="s">
        <v>113</v>
      </c>
      <c r="C7" s="358" t="s">
        <v>9</v>
      </c>
      <c r="D7" s="319">
        <v>10</v>
      </c>
      <c r="E7" s="373"/>
      <c r="F7" s="373">
        <v>3</v>
      </c>
      <c r="G7" s="370" t="s">
        <v>10</v>
      </c>
      <c r="H7" s="371"/>
      <c r="I7" s="373"/>
      <c r="J7" s="373"/>
      <c r="K7" s="370"/>
      <c r="L7" s="371"/>
      <c r="M7" s="373"/>
      <c r="N7" s="373"/>
      <c r="O7" s="370"/>
      <c r="P7" s="371"/>
      <c r="Q7" s="373"/>
      <c r="R7" s="373"/>
      <c r="S7" s="370"/>
      <c r="T7" s="315" t="s">
        <v>14</v>
      </c>
      <c r="U7" s="315"/>
    </row>
    <row r="8" spans="1:1041" s="520" customFormat="1" ht="14.25" customHeight="1" x14ac:dyDescent="0.3">
      <c r="A8" s="129" t="s">
        <v>255</v>
      </c>
      <c r="B8" s="498" t="s">
        <v>256</v>
      </c>
      <c r="C8" s="498" t="s">
        <v>125</v>
      </c>
      <c r="D8" s="660">
        <v>20</v>
      </c>
      <c r="E8" s="661"/>
      <c r="F8" s="661">
        <v>6</v>
      </c>
      <c r="G8" s="663" t="s">
        <v>10</v>
      </c>
      <c r="H8" s="660"/>
      <c r="I8" s="661"/>
      <c r="J8" s="661"/>
      <c r="K8" s="663"/>
      <c r="L8" s="660"/>
      <c r="M8" s="661"/>
      <c r="N8" s="661"/>
      <c r="O8" s="663"/>
      <c r="P8" s="660"/>
      <c r="Q8" s="661"/>
      <c r="R8" s="661"/>
      <c r="S8" s="663"/>
      <c r="T8" s="129" t="s">
        <v>32</v>
      </c>
      <c r="U8" s="129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</row>
    <row r="9" spans="1:1041" ht="14.25" customHeight="1" x14ac:dyDescent="0.3">
      <c r="A9" s="315" t="s">
        <v>30</v>
      </c>
      <c r="B9" s="499" t="s">
        <v>31</v>
      </c>
      <c r="C9" s="748" t="s">
        <v>9</v>
      </c>
      <c r="D9" s="750">
        <v>20</v>
      </c>
      <c r="E9" s="664"/>
      <c r="F9" s="664">
        <v>6</v>
      </c>
      <c r="G9" s="665" t="s">
        <v>10</v>
      </c>
      <c r="H9" s="750"/>
      <c r="I9" s="664"/>
      <c r="J9" s="664"/>
      <c r="K9" s="665"/>
      <c r="L9" s="987"/>
      <c r="M9" s="988"/>
      <c r="N9" s="664"/>
      <c r="O9" s="665"/>
      <c r="P9" s="750"/>
      <c r="Q9" s="664"/>
      <c r="R9" s="664"/>
      <c r="S9" s="665"/>
      <c r="T9" s="315" t="s">
        <v>29</v>
      </c>
      <c r="U9" s="315"/>
    </row>
    <row r="10" spans="1:1041" ht="14.25" customHeight="1" x14ac:dyDescent="0.3">
      <c r="A10" s="155" t="s">
        <v>55</v>
      </c>
      <c r="B10" s="503" t="s">
        <v>56</v>
      </c>
      <c r="C10" s="775" t="s">
        <v>9</v>
      </c>
      <c r="D10" s="779">
        <v>0</v>
      </c>
      <c r="E10" s="777"/>
      <c r="F10" s="777">
        <v>4</v>
      </c>
      <c r="G10" s="778" t="s">
        <v>10</v>
      </c>
      <c r="H10" s="779"/>
      <c r="I10" s="777"/>
      <c r="J10" s="777"/>
      <c r="K10" s="778"/>
      <c r="L10" s="985"/>
      <c r="M10" s="986"/>
      <c r="N10" s="777"/>
      <c r="O10" s="778"/>
      <c r="P10" s="779"/>
      <c r="Q10" s="777"/>
      <c r="R10" s="777"/>
      <c r="S10" s="778"/>
      <c r="T10" s="155" t="s">
        <v>20</v>
      </c>
      <c r="U10" s="155"/>
    </row>
    <row r="11" spans="1:1041" ht="14.25" customHeight="1" x14ac:dyDescent="0.3">
      <c r="A11" s="592" t="s">
        <v>124</v>
      </c>
      <c r="B11" s="647" t="s">
        <v>125</v>
      </c>
      <c r="C11" s="820" t="s">
        <v>34</v>
      </c>
      <c r="D11" s="657"/>
      <c r="E11" s="658"/>
      <c r="F11" s="658">
        <v>6</v>
      </c>
      <c r="G11" s="752"/>
      <c r="H11" s="1107"/>
      <c r="I11" s="1108"/>
      <c r="J11" s="658"/>
      <c r="K11" s="752"/>
      <c r="L11" s="657"/>
      <c r="M11" s="658"/>
      <c r="N11" s="658"/>
      <c r="O11" s="752"/>
      <c r="P11" s="657"/>
      <c r="Q11" s="658"/>
      <c r="R11" s="658"/>
      <c r="S11" s="752"/>
      <c r="T11" s="592" t="s">
        <v>32</v>
      </c>
      <c r="U11" s="129"/>
    </row>
    <row r="12" spans="1:1041" s="520" customFormat="1" ht="14.25" customHeight="1" x14ac:dyDescent="0.3">
      <c r="A12" s="613" t="s">
        <v>110</v>
      </c>
      <c r="B12" s="614" t="s">
        <v>111</v>
      </c>
      <c r="C12" s="989" t="s">
        <v>9</v>
      </c>
      <c r="D12" s="990"/>
      <c r="E12" s="991"/>
      <c r="F12" s="991">
        <v>3</v>
      </c>
      <c r="G12" s="596"/>
      <c r="H12" s="992"/>
      <c r="I12" s="991"/>
      <c r="J12" s="991"/>
      <c r="K12" s="596"/>
      <c r="L12" s="992"/>
      <c r="M12" s="991"/>
      <c r="N12" s="991"/>
      <c r="O12" s="596"/>
      <c r="P12" s="992"/>
      <c r="Q12" s="991"/>
      <c r="R12" s="991"/>
      <c r="S12" s="596"/>
      <c r="T12" s="613" t="s">
        <v>46</v>
      </c>
      <c r="U12" s="155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</row>
    <row r="13" spans="1:1041" s="520" customFormat="1" ht="14.25" customHeight="1" x14ac:dyDescent="0.3">
      <c r="A13" s="592" t="s">
        <v>33</v>
      </c>
      <c r="B13" s="647" t="s">
        <v>34</v>
      </c>
      <c r="C13" s="643" t="s">
        <v>9</v>
      </c>
      <c r="D13" s="644"/>
      <c r="E13" s="645"/>
      <c r="F13" s="645">
        <v>6</v>
      </c>
      <c r="G13" s="611"/>
      <c r="H13" s="646"/>
      <c r="I13" s="645"/>
      <c r="J13" s="645"/>
      <c r="K13" s="611"/>
      <c r="L13" s="646"/>
      <c r="M13" s="645"/>
      <c r="N13" s="645"/>
      <c r="O13" s="611"/>
      <c r="P13" s="646"/>
      <c r="Q13" s="645"/>
      <c r="R13" s="645"/>
      <c r="S13" s="611"/>
      <c r="T13" s="592" t="s">
        <v>32</v>
      </c>
      <c r="U13" s="129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</row>
    <row r="14" spans="1:1041" s="520" customFormat="1" ht="14.25" customHeight="1" thickBot="1" x14ac:dyDescent="0.35">
      <c r="A14" s="592" t="s">
        <v>73</v>
      </c>
      <c r="B14" s="647" t="s">
        <v>74</v>
      </c>
      <c r="C14" s="643" t="s">
        <v>9</v>
      </c>
      <c r="D14" s="644"/>
      <c r="E14" s="645"/>
      <c r="F14" s="645">
        <v>6</v>
      </c>
      <c r="G14" s="611"/>
      <c r="H14" s="646"/>
      <c r="I14" s="645"/>
      <c r="J14" s="645"/>
      <c r="K14" s="611"/>
      <c r="L14" s="646"/>
      <c r="M14" s="645"/>
      <c r="N14" s="645"/>
      <c r="O14" s="611"/>
      <c r="P14" s="646"/>
      <c r="Q14" s="645"/>
      <c r="R14" s="645"/>
      <c r="S14" s="611"/>
      <c r="T14" s="592" t="s">
        <v>72</v>
      </c>
      <c r="U14" s="129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  <c r="AMK14" s="7"/>
      <c r="AML14" s="7"/>
      <c r="AMM14" s="7"/>
      <c r="AMN14" s="7"/>
      <c r="AMO14" s="7"/>
      <c r="AMP14" s="7"/>
      <c r="AMQ14" s="7"/>
      <c r="AMR14" s="7"/>
      <c r="AMS14" s="7"/>
      <c r="AMT14" s="7"/>
      <c r="AMU14" s="7"/>
      <c r="AMV14" s="7"/>
      <c r="AMW14" s="7"/>
      <c r="AMX14" s="7"/>
      <c r="AMY14" s="7"/>
      <c r="AMZ14" s="7"/>
      <c r="ANA14" s="7"/>
    </row>
    <row r="15" spans="1:1041" s="6" customFormat="1" ht="14.25" customHeight="1" x14ac:dyDescent="0.3">
      <c r="A15" s="435" t="s">
        <v>257</v>
      </c>
      <c r="B15" s="501" t="s">
        <v>258</v>
      </c>
      <c r="C15" s="501" t="s">
        <v>125</v>
      </c>
      <c r="D15" s="758"/>
      <c r="E15" s="759"/>
      <c r="F15" s="759"/>
      <c r="G15" s="760"/>
      <c r="H15" s="761">
        <v>20</v>
      </c>
      <c r="I15" s="759"/>
      <c r="J15" s="759">
        <v>6</v>
      </c>
      <c r="K15" s="760" t="s">
        <v>4</v>
      </c>
      <c r="L15" s="761"/>
      <c r="M15" s="759"/>
      <c r="N15" s="759"/>
      <c r="O15" s="760"/>
      <c r="P15" s="762"/>
      <c r="Q15" s="763"/>
      <c r="R15" s="759"/>
      <c r="S15" s="760"/>
      <c r="T15" s="435" t="s">
        <v>32</v>
      </c>
      <c r="U15" s="435"/>
    </row>
    <row r="16" spans="1:1041" ht="14.25" customHeight="1" x14ac:dyDescent="0.3">
      <c r="A16" s="129" t="s">
        <v>116</v>
      </c>
      <c r="B16" s="498" t="s">
        <v>117</v>
      </c>
      <c r="C16" s="87" t="s">
        <v>9</v>
      </c>
      <c r="D16" s="81"/>
      <c r="E16" s="372"/>
      <c r="F16" s="372"/>
      <c r="G16" s="62"/>
      <c r="H16" s="83">
        <v>10</v>
      </c>
      <c r="I16" s="372"/>
      <c r="J16" s="372">
        <v>3</v>
      </c>
      <c r="K16" s="62" t="s">
        <v>10</v>
      </c>
      <c r="L16" s="83"/>
      <c r="M16" s="372"/>
      <c r="N16" s="372"/>
      <c r="O16" s="62"/>
      <c r="P16" s="83"/>
      <c r="Q16" s="372"/>
      <c r="R16" s="372"/>
      <c r="S16" s="62"/>
      <c r="T16" s="129" t="s">
        <v>46</v>
      </c>
      <c r="U16" s="129"/>
    </row>
    <row r="17" spans="1:1041" ht="14.25" customHeight="1" x14ac:dyDescent="0.3">
      <c r="A17" s="129" t="s">
        <v>24</v>
      </c>
      <c r="B17" s="498" t="s">
        <v>25</v>
      </c>
      <c r="C17" s="747" t="s">
        <v>9</v>
      </c>
      <c r="D17" s="764"/>
      <c r="E17" s="765"/>
      <c r="F17" s="765"/>
      <c r="G17" s="766"/>
      <c r="H17" s="767">
        <v>20</v>
      </c>
      <c r="I17" s="765"/>
      <c r="J17" s="765">
        <v>6</v>
      </c>
      <c r="K17" s="766" t="s">
        <v>10</v>
      </c>
      <c r="L17" s="767"/>
      <c r="M17" s="765"/>
      <c r="N17" s="765"/>
      <c r="O17" s="766"/>
      <c r="P17" s="768"/>
      <c r="Q17" s="769"/>
      <c r="R17" s="765"/>
      <c r="S17" s="766"/>
      <c r="T17" s="129" t="s">
        <v>23</v>
      </c>
      <c r="U17" s="129"/>
    </row>
    <row r="18" spans="1:1041" ht="14.25" customHeight="1" x14ac:dyDescent="0.3">
      <c r="A18" s="129" t="s">
        <v>57</v>
      </c>
      <c r="B18" s="498" t="s">
        <v>58</v>
      </c>
      <c r="C18" s="747" t="s">
        <v>9</v>
      </c>
      <c r="D18" s="662"/>
      <c r="E18" s="661"/>
      <c r="F18" s="661"/>
      <c r="G18" s="663"/>
      <c r="H18" s="660">
        <v>20</v>
      </c>
      <c r="I18" s="661"/>
      <c r="J18" s="661">
        <v>6</v>
      </c>
      <c r="K18" s="663" t="s">
        <v>10</v>
      </c>
      <c r="L18" s="660"/>
      <c r="M18" s="661"/>
      <c r="N18" s="661"/>
      <c r="O18" s="663"/>
      <c r="P18" s="668"/>
      <c r="Q18" s="669"/>
      <c r="R18" s="661"/>
      <c r="S18" s="663"/>
      <c r="T18" s="129" t="s">
        <v>52</v>
      </c>
      <c r="U18" s="129"/>
    </row>
    <row r="19" spans="1:1041" ht="14.25" customHeight="1" x14ac:dyDescent="0.3">
      <c r="A19" s="129" t="s">
        <v>43</v>
      </c>
      <c r="B19" s="498" t="s">
        <v>44</v>
      </c>
      <c r="C19" s="747" t="s">
        <v>9</v>
      </c>
      <c r="D19" s="662"/>
      <c r="E19" s="661"/>
      <c r="F19" s="661"/>
      <c r="G19" s="663"/>
      <c r="H19" s="660">
        <v>20</v>
      </c>
      <c r="I19" s="661"/>
      <c r="J19" s="661">
        <v>6</v>
      </c>
      <c r="K19" s="663" t="s">
        <v>10</v>
      </c>
      <c r="L19" s="660"/>
      <c r="M19" s="661"/>
      <c r="N19" s="661"/>
      <c r="O19" s="663"/>
      <c r="P19" s="668"/>
      <c r="Q19" s="669"/>
      <c r="R19" s="661"/>
      <c r="S19" s="663"/>
      <c r="T19" s="129" t="s">
        <v>20</v>
      </c>
      <c r="U19" s="129"/>
    </row>
    <row r="20" spans="1:1041" s="1106" customFormat="1" ht="14.25" customHeight="1" x14ac:dyDescent="0.3">
      <c r="A20" s="280" t="s">
        <v>12</v>
      </c>
      <c r="B20" s="498" t="s">
        <v>13</v>
      </c>
      <c r="C20" s="747" t="s">
        <v>9</v>
      </c>
      <c r="D20" s="662"/>
      <c r="E20" s="661"/>
      <c r="F20" s="661"/>
      <c r="G20" s="663"/>
      <c r="H20" s="660">
        <v>20</v>
      </c>
      <c r="I20" s="661"/>
      <c r="J20" s="661">
        <v>6</v>
      </c>
      <c r="K20" s="663" t="s">
        <v>10</v>
      </c>
      <c r="L20" s="660"/>
      <c r="M20" s="661"/>
      <c r="N20" s="661"/>
      <c r="O20" s="663"/>
      <c r="P20" s="660"/>
      <c r="Q20" s="661"/>
      <c r="R20" s="661"/>
      <c r="S20" s="663"/>
      <c r="T20" s="280" t="s">
        <v>11</v>
      </c>
      <c r="U20" s="280"/>
    </row>
    <row r="21" spans="1:1041" ht="14.25" customHeight="1" x14ac:dyDescent="0.3">
      <c r="A21" s="315" t="s">
        <v>120</v>
      </c>
      <c r="B21" s="499" t="s">
        <v>121</v>
      </c>
      <c r="C21" s="748" t="s">
        <v>9</v>
      </c>
      <c r="D21" s="749"/>
      <c r="E21" s="664"/>
      <c r="F21" s="664"/>
      <c r="G21" s="665"/>
      <c r="H21" s="750">
        <v>10</v>
      </c>
      <c r="I21" s="664"/>
      <c r="J21" s="664">
        <v>3</v>
      </c>
      <c r="K21" s="665" t="s">
        <v>10</v>
      </c>
      <c r="L21" s="750"/>
      <c r="M21" s="664"/>
      <c r="N21" s="664"/>
      <c r="O21" s="665"/>
      <c r="P21" s="750"/>
      <c r="Q21" s="664"/>
      <c r="R21" s="664"/>
      <c r="S21" s="665"/>
      <c r="T21" s="315" t="s">
        <v>52</v>
      </c>
      <c r="U21" s="315"/>
    </row>
    <row r="22" spans="1:1041" s="520" customFormat="1" ht="14.25" customHeight="1" x14ac:dyDescent="0.3">
      <c r="A22" s="613" t="s">
        <v>253</v>
      </c>
      <c r="B22" s="614" t="s">
        <v>254</v>
      </c>
      <c r="C22" s="989" t="s">
        <v>9</v>
      </c>
      <c r="D22" s="1003"/>
      <c r="E22" s="1004"/>
      <c r="F22" s="1004"/>
      <c r="G22" s="1005"/>
      <c r="H22" s="1006"/>
      <c r="I22" s="1004"/>
      <c r="J22" s="1004">
        <v>6</v>
      </c>
      <c r="K22" s="1005"/>
      <c r="L22" s="1006"/>
      <c r="M22" s="1004"/>
      <c r="N22" s="1004"/>
      <c r="O22" s="1005"/>
      <c r="P22" s="1006"/>
      <c r="Q22" s="1004"/>
      <c r="R22" s="1004"/>
      <c r="S22" s="1005"/>
      <c r="T22" s="613" t="s">
        <v>32</v>
      </c>
      <c r="U22" s="155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</row>
    <row r="23" spans="1:1041" s="520" customFormat="1" ht="14.25" customHeight="1" x14ac:dyDescent="0.3">
      <c r="A23" s="592" t="s">
        <v>47</v>
      </c>
      <c r="B23" s="647" t="s">
        <v>48</v>
      </c>
      <c r="C23" s="643" t="s">
        <v>9</v>
      </c>
      <c r="D23" s="644"/>
      <c r="E23" s="645"/>
      <c r="F23" s="645"/>
      <c r="G23" s="611"/>
      <c r="H23" s="646"/>
      <c r="I23" s="645"/>
      <c r="J23" s="645">
        <v>6</v>
      </c>
      <c r="K23" s="611"/>
      <c r="L23" s="646"/>
      <c r="M23" s="645"/>
      <c r="N23" s="645"/>
      <c r="O23" s="611"/>
      <c r="P23" s="646"/>
      <c r="Q23" s="645"/>
      <c r="R23" s="645"/>
      <c r="S23" s="611"/>
      <c r="T23" s="592" t="s">
        <v>46</v>
      </c>
      <c r="U23" s="129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</row>
    <row r="24" spans="1:1041" s="520" customFormat="1" ht="14.25" customHeight="1" thickBot="1" x14ac:dyDescent="0.35">
      <c r="A24" s="995" t="s">
        <v>68</v>
      </c>
      <c r="B24" s="996" t="s">
        <v>69</v>
      </c>
      <c r="C24" s="997" t="s">
        <v>9</v>
      </c>
      <c r="D24" s="998"/>
      <c r="E24" s="999"/>
      <c r="F24" s="999"/>
      <c r="G24" s="1000"/>
      <c r="H24" s="1001"/>
      <c r="I24" s="999"/>
      <c r="J24" s="999">
        <v>6</v>
      </c>
      <c r="K24" s="1000"/>
      <c r="L24" s="1001"/>
      <c r="M24" s="999"/>
      <c r="N24" s="999"/>
      <c r="O24" s="1000"/>
      <c r="P24" s="1001"/>
      <c r="Q24" s="999"/>
      <c r="R24" s="999"/>
      <c r="S24" s="1000"/>
      <c r="T24" s="995" t="s">
        <v>17</v>
      </c>
      <c r="U24" s="1002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</row>
    <row r="25" spans="1:1041" s="6" customFormat="1" ht="14.25" customHeight="1" x14ac:dyDescent="0.3">
      <c r="A25" s="426" t="s">
        <v>259</v>
      </c>
      <c r="B25" s="502" t="s">
        <v>260</v>
      </c>
      <c r="C25" s="770" t="s">
        <v>127</v>
      </c>
      <c r="D25" s="771"/>
      <c r="E25" s="772"/>
      <c r="F25" s="772"/>
      <c r="G25" s="773"/>
      <c r="H25" s="774"/>
      <c r="I25" s="772"/>
      <c r="J25" s="772"/>
      <c r="K25" s="773"/>
      <c r="L25" s="774">
        <v>20</v>
      </c>
      <c r="M25" s="772"/>
      <c r="N25" s="772">
        <v>6</v>
      </c>
      <c r="O25" s="771" t="s">
        <v>4</v>
      </c>
      <c r="P25" s="774"/>
      <c r="Q25" s="772"/>
      <c r="R25" s="772"/>
      <c r="S25" s="773"/>
      <c r="T25" s="426" t="s">
        <v>46</v>
      </c>
      <c r="U25" s="426"/>
    </row>
    <row r="26" spans="1:1041" ht="14.25" customHeight="1" x14ac:dyDescent="0.3">
      <c r="A26" s="129" t="s">
        <v>50</v>
      </c>
      <c r="B26" s="498" t="s">
        <v>51</v>
      </c>
      <c r="C26" s="747" t="s">
        <v>9</v>
      </c>
      <c r="D26" s="662"/>
      <c r="E26" s="661"/>
      <c r="F26" s="661"/>
      <c r="G26" s="663"/>
      <c r="H26" s="660"/>
      <c r="I26" s="661"/>
      <c r="J26" s="661"/>
      <c r="K26" s="663"/>
      <c r="L26" s="660">
        <v>20</v>
      </c>
      <c r="M26" s="661"/>
      <c r="N26" s="661">
        <v>6</v>
      </c>
      <c r="O26" s="663" t="s">
        <v>10</v>
      </c>
      <c r="P26" s="660"/>
      <c r="Q26" s="661"/>
      <c r="R26" s="661"/>
      <c r="S26" s="663"/>
      <c r="T26" s="129" t="s">
        <v>49</v>
      </c>
      <c r="U26" s="129"/>
    </row>
    <row r="27" spans="1:1041" ht="14.25" customHeight="1" x14ac:dyDescent="0.3">
      <c r="A27" s="129" t="s">
        <v>128</v>
      </c>
      <c r="B27" s="498" t="s">
        <v>129</v>
      </c>
      <c r="C27" s="747" t="s">
        <v>121</v>
      </c>
      <c r="D27" s="662"/>
      <c r="E27" s="661"/>
      <c r="F27" s="661"/>
      <c r="G27" s="663"/>
      <c r="H27" s="660"/>
      <c r="I27" s="661"/>
      <c r="J27" s="661"/>
      <c r="K27" s="663"/>
      <c r="L27" s="660">
        <v>10</v>
      </c>
      <c r="M27" s="661"/>
      <c r="N27" s="661">
        <v>3</v>
      </c>
      <c r="O27" s="663" t="s">
        <v>10</v>
      </c>
      <c r="P27" s="660"/>
      <c r="Q27" s="661"/>
      <c r="R27" s="661"/>
      <c r="S27" s="663"/>
      <c r="T27" s="129" t="s">
        <v>52</v>
      </c>
      <c r="U27" s="129"/>
    </row>
    <row r="28" spans="1:1041" ht="14.25" customHeight="1" x14ac:dyDescent="0.3">
      <c r="A28" s="129"/>
      <c r="B28" s="498" t="s">
        <v>852</v>
      </c>
      <c r="C28" s="747" t="s">
        <v>9</v>
      </c>
      <c r="D28" s="660"/>
      <c r="E28" s="661"/>
      <c r="F28" s="661"/>
      <c r="G28" s="663"/>
      <c r="H28" s="660"/>
      <c r="I28" s="661"/>
      <c r="J28" s="661"/>
      <c r="K28" s="663"/>
      <c r="L28" s="660">
        <v>10</v>
      </c>
      <c r="M28" s="661"/>
      <c r="N28" s="661">
        <v>3</v>
      </c>
      <c r="O28" s="663" t="s">
        <v>10</v>
      </c>
      <c r="P28" s="660"/>
      <c r="Q28" s="661"/>
      <c r="R28" s="661"/>
      <c r="S28" s="663"/>
      <c r="T28" s="129" t="s">
        <v>45</v>
      </c>
      <c r="U28" s="129"/>
    </row>
    <row r="29" spans="1:1041" ht="14.25" customHeight="1" x14ac:dyDescent="0.3">
      <c r="A29" s="155" t="s">
        <v>142</v>
      </c>
      <c r="B29" s="503" t="s">
        <v>143</v>
      </c>
      <c r="C29" s="775" t="s">
        <v>9</v>
      </c>
      <c r="D29" s="776"/>
      <c r="E29" s="777"/>
      <c r="F29" s="777"/>
      <c r="G29" s="778"/>
      <c r="H29" s="779"/>
      <c r="I29" s="777"/>
      <c r="J29" s="777"/>
      <c r="K29" s="778"/>
      <c r="L29" s="779">
        <v>20</v>
      </c>
      <c r="M29" s="777"/>
      <c r="N29" s="777">
        <v>6</v>
      </c>
      <c r="O29" s="776" t="s">
        <v>10</v>
      </c>
      <c r="P29" s="779"/>
      <c r="Q29" s="777"/>
      <c r="R29" s="777"/>
      <c r="S29" s="778"/>
      <c r="T29" s="155" t="s">
        <v>52</v>
      </c>
      <c r="U29" s="155"/>
    </row>
    <row r="30" spans="1:1041" ht="14.25" customHeight="1" x14ac:dyDescent="0.3">
      <c r="A30" s="154" t="s">
        <v>271</v>
      </c>
      <c r="B30" s="504" t="s">
        <v>272</v>
      </c>
      <c r="C30" s="780" t="s">
        <v>9</v>
      </c>
      <c r="D30" s="781"/>
      <c r="E30" s="666"/>
      <c r="F30" s="666"/>
      <c r="G30" s="667"/>
      <c r="H30" s="782"/>
      <c r="I30" s="666"/>
      <c r="J30" s="666"/>
      <c r="K30" s="667"/>
      <c r="L30" s="782">
        <v>10</v>
      </c>
      <c r="M30" s="666"/>
      <c r="N30" s="666">
        <v>3</v>
      </c>
      <c r="O30" s="781" t="s">
        <v>10</v>
      </c>
      <c r="P30" s="782"/>
      <c r="Q30" s="666"/>
      <c r="R30" s="666"/>
      <c r="S30" s="667"/>
      <c r="T30" s="154" t="s">
        <v>52</v>
      </c>
      <c r="U30" s="154"/>
    </row>
    <row r="31" spans="1:1041" s="520" customFormat="1" ht="14.25" customHeight="1" thickBot="1" x14ac:dyDescent="0.35">
      <c r="A31" s="599" t="s">
        <v>126</v>
      </c>
      <c r="B31" s="905" t="s">
        <v>127</v>
      </c>
      <c r="C31" s="753" t="s">
        <v>9</v>
      </c>
      <c r="D31" s="754"/>
      <c r="E31" s="755"/>
      <c r="F31" s="755"/>
      <c r="G31" s="756"/>
      <c r="H31" s="757"/>
      <c r="I31" s="755"/>
      <c r="J31" s="755"/>
      <c r="K31" s="756"/>
      <c r="L31" s="757"/>
      <c r="M31" s="755"/>
      <c r="N31" s="755">
        <v>6</v>
      </c>
      <c r="O31" s="756"/>
      <c r="P31" s="757"/>
      <c r="Q31" s="755"/>
      <c r="R31" s="755"/>
      <c r="S31" s="756"/>
      <c r="T31" s="599" t="s">
        <v>46</v>
      </c>
      <c r="U31" s="153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  <c r="AMK31" s="7"/>
      <c r="AML31" s="7"/>
      <c r="AMM31" s="7"/>
      <c r="AMN31" s="7"/>
      <c r="AMO31" s="7"/>
      <c r="AMP31" s="7"/>
      <c r="AMQ31" s="7"/>
      <c r="AMR31" s="7"/>
      <c r="AMS31" s="7"/>
      <c r="AMT31" s="7"/>
      <c r="AMU31" s="7"/>
      <c r="AMV31" s="7"/>
      <c r="AMW31" s="7"/>
      <c r="AMX31" s="7"/>
      <c r="AMY31" s="7"/>
      <c r="AMZ31" s="7"/>
      <c r="ANA31" s="7"/>
    </row>
    <row r="32" spans="1:1041" s="6" customFormat="1" ht="14.25" customHeight="1" x14ac:dyDescent="0.3">
      <c r="A32" s="411" t="s">
        <v>273</v>
      </c>
      <c r="B32" s="505" t="s">
        <v>274</v>
      </c>
      <c r="C32" s="783" t="s">
        <v>258</v>
      </c>
      <c r="D32" s="784"/>
      <c r="E32" s="785"/>
      <c r="F32" s="785"/>
      <c r="G32" s="786"/>
      <c r="H32" s="787"/>
      <c r="I32" s="785"/>
      <c r="J32" s="785"/>
      <c r="K32" s="786"/>
      <c r="L32" s="787"/>
      <c r="M32" s="785"/>
      <c r="N32" s="785"/>
      <c r="O32" s="786"/>
      <c r="P32" s="787">
        <v>20</v>
      </c>
      <c r="Q32" s="785"/>
      <c r="R32" s="785">
        <v>6</v>
      </c>
      <c r="S32" s="786" t="s">
        <v>4</v>
      </c>
      <c r="T32" s="411" t="s">
        <v>52</v>
      </c>
      <c r="U32" s="411"/>
    </row>
    <row r="33" spans="1:1041" ht="14.25" customHeight="1" x14ac:dyDescent="0.3">
      <c r="A33" s="262" t="s">
        <v>66</v>
      </c>
      <c r="B33" s="503" t="s">
        <v>67</v>
      </c>
      <c r="C33" s="775" t="s">
        <v>9</v>
      </c>
      <c r="D33" s="776"/>
      <c r="E33" s="777"/>
      <c r="F33" s="777"/>
      <c r="G33" s="778"/>
      <c r="H33" s="779"/>
      <c r="I33" s="777"/>
      <c r="J33" s="777"/>
      <c r="K33" s="778"/>
      <c r="L33" s="779"/>
      <c r="M33" s="777"/>
      <c r="N33" s="777"/>
      <c r="O33" s="778"/>
      <c r="P33" s="779">
        <v>20</v>
      </c>
      <c r="Q33" s="777"/>
      <c r="R33" s="777">
        <v>6</v>
      </c>
      <c r="S33" s="778" t="s">
        <v>10</v>
      </c>
      <c r="T33" s="155" t="s">
        <v>65</v>
      </c>
      <c r="U33" s="155"/>
    </row>
    <row r="34" spans="1:1041" ht="14.25" customHeight="1" x14ac:dyDescent="0.3">
      <c r="A34" s="129" t="s">
        <v>267</v>
      </c>
      <c r="B34" s="498" t="s">
        <v>268</v>
      </c>
      <c r="C34" s="747" t="s">
        <v>9</v>
      </c>
      <c r="D34" s="662"/>
      <c r="E34" s="661"/>
      <c r="F34" s="661"/>
      <c r="G34" s="663"/>
      <c r="H34" s="660"/>
      <c r="I34" s="661"/>
      <c r="J34" s="661"/>
      <c r="K34" s="663"/>
      <c r="L34" s="660"/>
      <c r="M34" s="661"/>
      <c r="N34" s="661"/>
      <c r="O34" s="663"/>
      <c r="P34" s="660">
        <v>10</v>
      </c>
      <c r="Q34" s="661"/>
      <c r="R34" s="661">
        <v>3</v>
      </c>
      <c r="S34" s="662" t="s">
        <v>10</v>
      </c>
      <c r="T34" s="129" t="s">
        <v>20</v>
      </c>
      <c r="U34" s="129"/>
    </row>
    <row r="35" spans="1:1041" ht="14.25" customHeight="1" x14ac:dyDescent="0.3">
      <c r="A35" s="315" t="s">
        <v>277</v>
      </c>
      <c r="B35" s="499" t="s">
        <v>278</v>
      </c>
      <c r="C35" s="748" t="s">
        <v>9</v>
      </c>
      <c r="D35" s="749"/>
      <c r="E35" s="664"/>
      <c r="F35" s="664"/>
      <c r="G35" s="665"/>
      <c r="H35" s="750"/>
      <c r="I35" s="664"/>
      <c r="J35" s="664"/>
      <c r="K35" s="665"/>
      <c r="L35" s="750"/>
      <c r="M35" s="664"/>
      <c r="N35" s="664"/>
      <c r="O35" s="665"/>
      <c r="P35" s="750">
        <v>20</v>
      </c>
      <c r="Q35" s="664"/>
      <c r="R35" s="664">
        <v>6</v>
      </c>
      <c r="S35" s="665" t="s">
        <v>10</v>
      </c>
      <c r="T35" s="315" t="s">
        <v>46</v>
      </c>
      <c r="U35" s="315"/>
    </row>
    <row r="36" spans="1:1041" ht="14.25" customHeight="1" x14ac:dyDescent="0.3">
      <c r="A36" s="155" t="s">
        <v>285</v>
      </c>
      <c r="B36" s="66" t="s">
        <v>286</v>
      </c>
      <c r="C36" s="775" t="s">
        <v>9</v>
      </c>
      <c r="D36" s="776"/>
      <c r="E36" s="777"/>
      <c r="F36" s="777"/>
      <c r="G36" s="778"/>
      <c r="H36" s="779"/>
      <c r="I36" s="777"/>
      <c r="J36" s="777"/>
      <c r="K36" s="778"/>
      <c r="L36" s="779"/>
      <c r="M36" s="777"/>
      <c r="N36" s="777"/>
      <c r="O36" s="778"/>
      <c r="P36" s="779">
        <v>0</v>
      </c>
      <c r="Q36" s="777"/>
      <c r="R36" s="777">
        <v>2</v>
      </c>
      <c r="S36" s="778" t="s">
        <v>10</v>
      </c>
      <c r="T36" s="21" t="s">
        <v>52</v>
      </c>
      <c r="U36" s="21"/>
    </row>
    <row r="37" spans="1:1041" ht="14.25" customHeight="1" x14ac:dyDescent="0.3">
      <c r="A37" s="129" t="s">
        <v>287</v>
      </c>
      <c r="B37" s="64" t="s">
        <v>288</v>
      </c>
      <c r="C37" s="747" t="s">
        <v>9</v>
      </c>
      <c r="D37" s="662"/>
      <c r="E37" s="661"/>
      <c r="F37" s="661"/>
      <c r="G37" s="663"/>
      <c r="H37" s="660"/>
      <c r="I37" s="661"/>
      <c r="J37" s="661"/>
      <c r="K37" s="663"/>
      <c r="L37" s="660"/>
      <c r="M37" s="661"/>
      <c r="N37" s="661"/>
      <c r="O37" s="663"/>
      <c r="P37" s="660">
        <v>0</v>
      </c>
      <c r="Q37" s="661"/>
      <c r="R37" s="661">
        <v>2</v>
      </c>
      <c r="S37" s="663" t="s">
        <v>10</v>
      </c>
      <c r="T37" s="22" t="s">
        <v>32</v>
      </c>
      <c r="U37" s="22"/>
    </row>
    <row r="38" spans="1:1041" ht="14.25" customHeight="1" x14ac:dyDescent="0.3">
      <c r="A38" s="129" t="s">
        <v>289</v>
      </c>
      <c r="B38" s="64" t="s">
        <v>290</v>
      </c>
      <c r="C38" s="747" t="s">
        <v>9</v>
      </c>
      <c r="D38" s="662"/>
      <c r="E38" s="661"/>
      <c r="F38" s="661"/>
      <c r="G38" s="663"/>
      <c r="H38" s="660"/>
      <c r="I38" s="661"/>
      <c r="J38" s="661"/>
      <c r="K38" s="663"/>
      <c r="L38" s="660"/>
      <c r="M38" s="661"/>
      <c r="N38" s="661"/>
      <c r="O38" s="663"/>
      <c r="P38" s="660">
        <v>0</v>
      </c>
      <c r="Q38" s="661"/>
      <c r="R38" s="661">
        <v>2</v>
      </c>
      <c r="S38" s="663" t="s">
        <v>10</v>
      </c>
      <c r="T38" s="22" t="s">
        <v>46</v>
      </c>
      <c r="U38" s="22"/>
    </row>
    <row r="39" spans="1:1041" s="520" customFormat="1" ht="14.25" customHeight="1" thickBot="1" x14ac:dyDescent="0.35">
      <c r="A39" s="599" t="s">
        <v>291</v>
      </c>
      <c r="B39" s="905" t="s">
        <v>292</v>
      </c>
      <c r="C39" s="648" t="s">
        <v>9</v>
      </c>
      <c r="D39" s="649"/>
      <c r="E39" s="650"/>
      <c r="F39" s="650"/>
      <c r="G39" s="651"/>
      <c r="H39" s="652"/>
      <c r="I39" s="650"/>
      <c r="J39" s="650"/>
      <c r="K39" s="651"/>
      <c r="L39" s="652"/>
      <c r="M39" s="650"/>
      <c r="N39" s="650"/>
      <c r="O39" s="651"/>
      <c r="P39" s="652"/>
      <c r="Q39" s="650"/>
      <c r="R39" s="650">
        <v>20</v>
      </c>
      <c r="S39" s="651"/>
      <c r="T39" s="653" t="s">
        <v>32</v>
      </c>
      <c r="U39" s="42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7"/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7"/>
      <c r="AAU39" s="7"/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7"/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7"/>
      <c r="ABV39" s="7"/>
      <c r="ABW39" s="7"/>
      <c r="ABX39" s="7"/>
      <c r="ABY39" s="7"/>
      <c r="ABZ39" s="7"/>
      <c r="ACA39" s="7"/>
      <c r="ACB39" s="7"/>
      <c r="ACC39" s="7"/>
      <c r="ACD39" s="7"/>
      <c r="ACE39" s="7"/>
      <c r="ACF39" s="7"/>
      <c r="ACG39" s="7"/>
      <c r="ACH39" s="7"/>
      <c r="ACI39" s="7"/>
      <c r="ACJ39" s="7"/>
      <c r="ACK39" s="7"/>
      <c r="ACL39" s="7"/>
      <c r="ACM39" s="7"/>
      <c r="ACN39" s="7"/>
      <c r="ACO39" s="7"/>
      <c r="ACP39" s="7"/>
      <c r="ACQ39" s="7"/>
      <c r="ACR39" s="7"/>
      <c r="ACS39" s="7"/>
      <c r="ACT39" s="7"/>
      <c r="ACU39" s="7"/>
      <c r="ACV39" s="7"/>
      <c r="ACW39" s="7"/>
      <c r="ACX39" s="7"/>
      <c r="ACY39" s="7"/>
      <c r="ACZ39" s="7"/>
      <c r="ADA39" s="7"/>
      <c r="ADB39" s="7"/>
      <c r="ADC39" s="7"/>
      <c r="ADD39" s="7"/>
      <c r="ADE39" s="7"/>
      <c r="ADF39" s="7"/>
      <c r="ADG39" s="7"/>
      <c r="ADH39" s="7"/>
      <c r="ADI39" s="7"/>
      <c r="ADJ39" s="7"/>
      <c r="ADK39" s="7"/>
      <c r="ADL39" s="7"/>
      <c r="ADM39" s="7"/>
      <c r="ADN39" s="7"/>
      <c r="ADO39" s="7"/>
      <c r="ADP39" s="7"/>
      <c r="ADQ39" s="7"/>
      <c r="ADR39" s="7"/>
      <c r="ADS39" s="7"/>
      <c r="ADT39" s="7"/>
      <c r="ADU39" s="7"/>
      <c r="ADV39" s="7"/>
      <c r="ADW39" s="7"/>
      <c r="ADX39" s="7"/>
      <c r="ADY39" s="7"/>
      <c r="ADZ39" s="7"/>
      <c r="AEA39" s="7"/>
      <c r="AEB39" s="7"/>
      <c r="AEC39" s="7"/>
      <c r="AED39" s="7"/>
      <c r="AEE39" s="7"/>
      <c r="AEF39" s="7"/>
      <c r="AEG39" s="7"/>
      <c r="AEH39" s="7"/>
      <c r="AEI39" s="7"/>
      <c r="AEJ39" s="7"/>
      <c r="AEK39" s="7"/>
      <c r="AEL39" s="7"/>
      <c r="AEM39" s="7"/>
      <c r="AEN39" s="7"/>
      <c r="AEO39" s="7"/>
      <c r="AEP39" s="7"/>
      <c r="AEQ39" s="7"/>
      <c r="AER39" s="7"/>
      <c r="AES39" s="7"/>
      <c r="AET39" s="7"/>
      <c r="AEU39" s="7"/>
      <c r="AEV39" s="7"/>
      <c r="AEW39" s="7"/>
      <c r="AEX39" s="7"/>
      <c r="AEY39" s="7"/>
      <c r="AEZ39" s="7"/>
      <c r="AFA39" s="7"/>
      <c r="AFB39" s="7"/>
      <c r="AFC39" s="7"/>
      <c r="AFD39" s="7"/>
      <c r="AFE39" s="7"/>
      <c r="AFF39" s="7"/>
      <c r="AFG39" s="7"/>
      <c r="AFH39" s="7"/>
      <c r="AFI39" s="7"/>
      <c r="AFJ39" s="7"/>
      <c r="AFK39" s="7"/>
      <c r="AFL39" s="7"/>
      <c r="AFM39" s="7"/>
      <c r="AFN39" s="7"/>
      <c r="AFO39" s="7"/>
      <c r="AFP39" s="7"/>
      <c r="AFQ39" s="7"/>
      <c r="AFR39" s="7"/>
      <c r="AFS39" s="7"/>
      <c r="AFT39" s="7"/>
      <c r="AFU39" s="7"/>
      <c r="AFV39" s="7"/>
      <c r="AFW39" s="7"/>
      <c r="AFX39" s="7"/>
      <c r="AFY39" s="7"/>
      <c r="AFZ39" s="7"/>
      <c r="AGA39" s="7"/>
      <c r="AGB39" s="7"/>
      <c r="AGC39" s="7"/>
      <c r="AGD39" s="7"/>
      <c r="AGE39" s="7"/>
      <c r="AGF39" s="7"/>
      <c r="AGG39" s="7"/>
      <c r="AGH39" s="7"/>
      <c r="AGI39" s="7"/>
      <c r="AGJ39" s="7"/>
      <c r="AGK39" s="7"/>
      <c r="AGL39" s="7"/>
      <c r="AGM39" s="7"/>
      <c r="AGN39" s="7"/>
      <c r="AGO39" s="7"/>
      <c r="AGP39" s="7"/>
      <c r="AGQ39" s="7"/>
      <c r="AGR39" s="7"/>
      <c r="AGS39" s="7"/>
      <c r="AGT39" s="7"/>
      <c r="AGU39" s="7"/>
      <c r="AGV39" s="7"/>
      <c r="AGW39" s="7"/>
      <c r="AGX39" s="7"/>
      <c r="AGY39" s="7"/>
      <c r="AGZ39" s="7"/>
      <c r="AHA39" s="7"/>
      <c r="AHB39" s="7"/>
      <c r="AHC39" s="7"/>
      <c r="AHD39" s="7"/>
      <c r="AHE39" s="7"/>
      <c r="AHF39" s="7"/>
      <c r="AHG39" s="7"/>
      <c r="AHH39" s="7"/>
      <c r="AHI39" s="7"/>
      <c r="AHJ39" s="7"/>
      <c r="AHK39" s="7"/>
      <c r="AHL39" s="7"/>
      <c r="AHM39" s="7"/>
      <c r="AHN39" s="7"/>
      <c r="AHO39" s="7"/>
      <c r="AHP39" s="7"/>
      <c r="AHQ39" s="7"/>
      <c r="AHR39" s="7"/>
      <c r="AHS39" s="7"/>
      <c r="AHT39" s="7"/>
      <c r="AHU39" s="7"/>
      <c r="AHV39" s="7"/>
      <c r="AHW39" s="7"/>
      <c r="AHX39" s="7"/>
      <c r="AHY39" s="7"/>
      <c r="AHZ39" s="7"/>
      <c r="AIA39" s="7"/>
      <c r="AIB39" s="7"/>
      <c r="AIC39" s="7"/>
      <c r="AID39" s="7"/>
      <c r="AIE39" s="7"/>
      <c r="AIF39" s="7"/>
      <c r="AIG39" s="7"/>
      <c r="AIH39" s="7"/>
      <c r="AII39" s="7"/>
      <c r="AIJ39" s="7"/>
      <c r="AIK39" s="7"/>
      <c r="AIL39" s="7"/>
      <c r="AIM39" s="7"/>
      <c r="AIN39" s="7"/>
      <c r="AIO39" s="7"/>
      <c r="AIP39" s="7"/>
      <c r="AIQ39" s="7"/>
      <c r="AIR39" s="7"/>
      <c r="AIS39" s="7"/>
      <c r="AIT39" s="7"/>
      <c r="AIU39" s="7"/>
      <c r="AIV39" s="7"/>
      <c r="AIW39" s="7"/>
      <c r="AIX39" s="7"/>
      <c r="AIY39" s="7"/>
      <c r="AIZ39" s="7"/>
      <c r="AJA39" s="7"/>
      <c r="AJB39" s="7"/>
      <c r="AJC39" s="7"/>
      <c r="AJD39" s="7"/>
      <c r="AJE39" s="7"/>
      <c r="AJF39" s="7"/>
      <c r="AJG39" s="7"/>
      <c r="AJH39" s="7"/>
      <c r="AJI39" s="7"/>
      <c r="AJJ39" s="7"/>
      <c r="AJK39" s="7"/>
      <c r="AJL39" s="7"/>
      <c r="AJM39" s="7"/>
      <c r="AJN39" s="7"/>
      <c r="AJO39" s="7"/>
      <c r="AJP39" s="7"/>
      <c r="AJQ39" s="7"/>
      <c r="AJR39" s="7"/>
      <c r="AJS39" s="7"/>
      <c r="AJT39" s="7"/>
      <c r="AJU39" s="7"/>
      <c r="AJV39" s="7"/>
      <c r="AJW39" s="7"/>
      <c r="AJX39" s="7"/>
      <c r="AJY39" s="7"/>
      <c r="AJZ39" s="7"/>
      <c r="AKA39" s="7"/>
      <c r="AKB39" s="7"/>
      <c r="AKC39" s="7"/>
      <c r="AKD39" s="7"/>
      <c r="AKE39" s="7"/>
      <c r="AKF39" s="7"/>
      <c r="AKG39" s="7"/>
      <c r="AKH39" s="7"/>
      <c r="AKI39" s="7"/>
      <c r="AKJ39" s="7"/>
      <c r="AKK39" s="7"/>
      <c r="AKL39" s="7"/>
      <c r="AKM39" s="7"/>
      <c r="AKN39" s="7"/>
      <c r="AKO39" s="7"/>
      <c r="AKP39" s="7"/>
      <c r="AKQ39" s="7"/>
      <c r="AKR39" s="7"/>
      <c r="AKS39" s="7"/>
      <c r="AKT39" s="7"/>
      <c r="AKU39" s="7"/>
      <c r="AKV39" s="7"/>
      <c r="AKW39" s="7"/>
      <c r="AKX39" s="7"/>
      <c r="AKY39" s="7"/>
      <c r="AKZ39" s="7"/>
      <c r="ALA39" s="7"/>
      <c r="ALB39" s="7"/>
      <c r="ALC39" s="7"/>
      <c r="ALD39" s="7"/>
      <c r="ALE39" s="7"/>
      <c r="ALF39" s="7"/>
      <c r="ALG39" s="7"/>
      <c r="ALH39" s="7"/>
      <c r="ALI39" s="7"/>
      <c r="ALJ39" s="7"/>
      <c r="ALK39" s="7"/>
      <c r="ALL39" s="7"/>
      <c r="ALM39" s="7"/>
      <c r="ALN39" s="7"/>
      <c r="ALO39" s="7"/>
      <c r="ALP39" s="7"/>
      <c r="ALQ39" s="7"/>
      <c r="ALR39" s="7"/>
      <c r="ALS39" s="7"/>
      <c r="ALT39" s="7"/>
      <c r="ALU39" s="7"/>
      <c r="ALV39" s="7"/>
      <c r="ALW39" s="7"/>
      <c r="ALX39" s="7"/>
      <c r="ALY39" s="7"/>
      <c r="ALZ39" s="7"/>
      <c r="AMA39" s="7"/>
      <c r="AMB39" s="7"/>
      <c r="AMC39" s="7"/>
      <c r="AMD39" s="7"/>
      <c r="AME39" s="7"/>
      <c r="AMF39" s="7"/>
      <c r="AMG39" s="7"/>
      <c r="AMH39" s="7"/>
      <c r="AMI39" s="7"/>
      <c r="AMJ39" s="7"/>
      <c r="AMK39" s="7"/>
      <c r="AML39" s="7"/>
      <c r="AMM39" s="7"/>
      <c r="AMN39" s="7"/>
      <c r="AMO39" s="7"/>
      <c r="AMP39" s="7"/>
      <c r="AMQ39" s="7"/>
      <c r="AMR39" s="7"/>
      <c r="AMS39" s="7"/>
      <c r="AMT39" s="7"/>
      <c r="AMU39" s="7"/>
      <c r="AMV39" s="7"/>
      <c r="AMW39" s="7"/>
      <c r="AMX39" s="7"/>
      <c r="AMY39" s="7"/>
      <c r="AMZ39" s="7"/>
      <c r="ANA39" s="7"/>
    </row>
    <row r="40" spans="1:1041" ht="14.25" customHeight="1" thickBot="1" x14ac:dyDescent="0.35">
      <c r="A40" s="1158" t="s">
        <v>781</v>
      </c>
      <c r="B40" s="1159"/>
      <c r="C40" s="1159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>
        <v>6</v>
      </c>
      <c r="O40" s="172"/>
      <c r="P40" s="172"/>
      <c r="Q40" s="172"/>
      <c r="R40" s="172">
        <v>3</v>
      </c>
      <c r="S40" s="790">
        <v>12</v>
      </c>
      <c r="T40" s="641"/>
      <c r="U40" s="236"/>
    </row>
    <row r="41" spans="1:1041" ht="14.25" customHeight="1" x14ac:dyDescent="0.3">
      <c r="A41" s="263" t="s">
        <v>261</v>
      </c>
      <c r="B41" s="503" t="s">
        <v>262</v>
      </c>
      <c r="C41" s="90" t="s">
        <v>9</v>
      </c>
      <c r="D41" s="20"/>
      <c r="E41" s="374"/>
      <c r="F41" s="374"/>
      <c r="G41" s="264"/>
      <c r="H41" s="265"/>
      <c r="I41" s="374"/>
      <c r="J41" s="374"/>
      <c r="K41" s="264"/>
      <c r="L41" s="788">
        <v>20</v>
      </c>
      <c r="M41" s="655"/>
      <c r="N41" s="655">
        <v>6</v>
      </c>
      <c r="O41" s="656" t="s">
        <v>10</v>
      </c>
      <c r="P41" s="788"/>
      <c r="Q41" s="655"/>
      <c r="R41" s="655"/>
      <c r="S41" s="789"/>
      <c r="T41" s="21" t="s">
        <v>52</v>
      </c>
      <c r="U41" s="21"/>
    </row>
    <row r="42" spans="1:1041" ht="14.25" customHeight="1" x14ac:dyDescent="0.3">
      <c r="A42" s="155" t="s">
        <v>263</v>
      </c>
      <c r="B42" s="503" t="s">
        <v>264</v>
      </c>
      <c r="C42" s="90" t="s">
        <v>9</v>
      </c>
      <c r="D42" s="20"/>
      <c r="E42" s="374"/>
      <c r="F42" s="374"/>
      <c r="G42" s="264"/>
      <c r="H42" s="265"/>
      <c r="I42" s="374"/>
      <c r="J42" s="374"/>
      <c r="K42" s="264"/>
      <c r="L42" s="788">
        <v>10</v>
      </c>
      <c r="M42" s="655"/>
      <c r="N42" s="655">
        <v>3</v>
      </c>
      <c r="O42" s="656" t="s">
        <v>10</v>
      </c>
      <c r="P42" s="788"/>
      <c r="Q42" s="655"/>
      <c r="R42" s="655"/>
      <c r="S42" s="789"/>
      <c r="T42" s="21" t="s">
        <v>52</v>
      </c>
      <c r="U42" s="21"/>
    </row>
    <row r="43" spans="1:1041" ht="14.25" customHeight="1" x14ac:dyDescent="0.3">
      <c r="A43" s="129" t="s">
        <v>269</v>
      </c>
      <c r="B43" s="498" t="s">
        <v>270</v>
      </c>
      <c r="C43" s="64" t="s">
        <v>125</v>
      </c>
      <c r="D43" s="81"/>
      <c r="E43" s="372"/>
      <c r="F43" s="372"/>
      <c r="G43" s="62"/>
      <c r="H43" s="83"/>
      <c r="I43" s="372"/>
      <c r="J43" s="372"/>
      <c r="K43" s="62"/>
      <c r="L43" s="660">
        <v>10</v>
      </c>
      <c r="M43" s="661"/>
      <c r="N43" s="661">
        <v>3</v>
      </c>
      <c r="O43" s="662" t="s">
        <v>10</v>
      </c>
      <c r="P43" s="660"/>
      <c r="Q43" s="661"/>
      <c r="R43" s="661"/>
      <c r="S43" s="663"/>
      <c r="T43" s="22" t="s">
        <v>32</v>
      </c>
      <c r="U43" s="22"/>
    </row>
    <row r="44" spans="1:1041" s="520" customFormat="1" ht="14.25" customHeight="1" x14ac:dyDescent="0.3">
      <c r="A44" s="592" t="s">
        <v>265</v>
      </c>
      <c r="B44" s="647" t="s">
        <v>266</v>
      </c>
      <c r="C44" s="643" t="s">
        <v>9</v>
      </c>
      <c r="D44" s="644"/>
      <c r="E44" s="645"/>
      <c r="F44" s="645"/>
      <c r="G44" s="611"/>
      <c r="H44" s="646"/>
      <c r="I44" s="645"/>
      <c r="J44" s="645"/>
      <c r="K44" s="611"/>
      <c r="L44" s="657"/>
      <c r="M44" s="658"/>
      <c r="N44" s="658">
        <v>3</v>
      </c>
      <c r="O44" s="659"/>
      <c r="P44" s="657"/>
      <c r="Q44" s="658"/>
      <c r="R44" s="658"/>
      <c r="S44" s="752"/>
      <c r="T44" s="654" t="s">
        <v>46</v>
      </c>
      <c r="U44" s="22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  <c r="ACF44" s="7"/>
      <c r="ACG44" s="7"/>
      <c r="ACH44" s="7"/>
      <c r="ACI44" s="7"/>
      <c r="ACJ44" s="7"/>
      <c r="ACK44" s="7"/>
      <c r="ACL44" s="7"/>
      <c r="ACM44" s="7"/>
      <c r="ACN44" s="7"/>
      <c r="ACO44" s="7"/>
      <c r="ACP44" s="7"/>
      <c r="ACQ44" s="7"/>
      <c r="ACR44" s="7"/>
      <c r="ACS44" s="7"/>
      <c r="ACT44" s="7"/>
      <c r="ACU44" s="7"/>
      <c r="ACV44" s="7"/>
      <c r="ACW44" s="7"/>
      <c r="ACX44" s="7"/>
      <c r="ACY44" s="7"/>
      <c r="ACZ44" s="7"/>
      <c r="ADA44" s="7"/>
      <c r="ADB44" s="7"/>
      <c r="ADC44" s="7"/>
      <c r="ADD44" s="7"/>
      <c r="ADE44" s="7"/>
      <c r="ADF44" s="7"/>
      <c r="ADG44" s="7"/>
      <c r="ADH44" s="7"/>
      <c r="ADI44" s="7"/>
      <c r="ADJ44" s="7"/>
      <c r="ADK44" s="7"/>
      <c r="ADL44" s="7"/>
      <c r="ADM44" s="7"/>
      <c r="ADN44" s="7"/>
      <c r="ADO44" s="7"/>
      <c r="ADP44" s="7"/>
      <c r="ADQ44" s="7"/>
      <c r="ADR44" s="7"/>
      <c r="ADS44" s="7"/>
      <c r="ADT44" s="7"/>
      <c r="ADU44" s="7"/>
      <c r="ADV44" s="7"/>
      <c r="ADW44" s="7"/>
      <c r="ADX44" s="7"/>
      <c r="ADY44" s="7"/>
      <c r="ADZ44" s="7"/>
      <c r="AEA44" s="7"/>
      <c r="AEB44" s="7"/>
      <c r="AEC44" s="7"/>
      <c r="AED44" s="7"/>
      <c r="AEE44" s="7"/>
      <c r="AEF44" s="7"/>
      <c r="AEG44" s="7"/>
      <c r="AEH44" s="7"/>
      <c r="AEI44" s="7"/>
      <c r="AEJ44" s="7"/>
      <c r="AEK44" s="7"/>
      <c r="AEL44" s="7"/>
      <c r="AEM44" s="7"/>
      <c r="AEN44" s="7"/>
      <c r="AEO44" s="7"/>
      <c r="AEP44" s="7"/>
      <c r="AEQ44" s="7"/>
      <c r="AER44" s="7"/>
      <c r="AES44" s="7"/>
      <c r="AET44" s="7"/>
      <c r="AEU44" s="7"/>
      <c r="AEV44" s="7"/>
      <c r="AEW44" s="7"/>
      <c r="AEX44" s="7"/>
      <c r="AEY44" s="7"/>
      <c r="AEZ44" s="7"/>
      <c r="AFA44" s="7"/>
      <c r="AFB44" s="7"/>
      <c r="AFC44" s="7"/>
      <c r="AFD44" s="7"/>
      <c r="AFE44" s="7"/>
      <c r="AFF44" s="7"/>
      <c r="AFG44" s="7"/>
      <c r="AFH44" s="7"/>
      <c r="AFI44" s="7"/>
      <c r="AFJ44" s="7"/>
      <c r="AFK44" s="7"/>
      <c r="AFL44" s="7"/>
      <c r="AFM44" s="7"/>
      <c r="AFN44" s="7"/>
      <c r="AFO44" s="7"/>
      <c r="AFP44" s="7"/>
      <c r="AFQ44" s="7"/>
      <c r="AFR44" s="7"/>
      <c r="AFS44" s="7"/>
      <c r="AFT44" s="7"/>
      <c r="AFU44" s="7"/>
      <c r="AFV44" s="7"/>
      <c r="AFW44" s="7"/>
      <c r="AFX44" s="7"/>
      <c r="AFY44" s="7"/>
      <c r="AFZ44" s="7"/>
      <c r="AGA44" s="7"/>
      <c r="AGB44" s="7"/>
      <c r="AGC44" s="7"/>
      <c r="AGD44" s="7"/>
      <c r="AGE44" s="7"/>
      <c r="AGF44" s="7"/>
      <c r="AGG44" s="7"/>
      <c r="AGH44" s="7"/>
      <c r="AGI44" s="7"/>
      <c r="AGJ44" s="7"/>
      <c r="AGK44" s="7"/>
      <c r="AGL44" s="7"/>
      <c r="AGM44" s="7"/>
      <c r="AGN44" s="7"/>
      <c r="AGO44" s="7"/>
      <c r="AGP44" s="7"/>
      <c r="AGQ44" s="7"/>
      <c r="AGR44" s="7"/>
      <c r="AGS44" s="7"/>
      <c r="AGT44" s="7"/>
      <c r="AGU44" s="7"/>
      <c r="AGV44" s="7"/>
      <c r="AGW44" s="7"/>
      <c r="AGX44" s="7"/>
      <c r="AGY44" s="7"/>
      <c r="AGZ44" s="7"/>
      <c r="AHA44" s="7"/>
      <c r="AHB44" s="7"/>
      <c r="AHC44" s="7"/>
      <c r="AHD44" s="7"/>
      <c r="AHE44" s="7"/>
      <c r="AHF44" s="7"/>
      <c r="AHG44" s="7"/>
      <c r="AHH44" s="7"/>
      <c r="AHI44" s="7"/>
      <c r="AHJ44" s="7"/>
      <c r="AHK44" s="7"/>
      <c r="AHL44" s="7"/>
      <c r="AHM44" s="7"/>
      <c r="AHN44" s="7"/>
      <c r="AHO44" s="7"/>
      <c r="AHP44" s="7"/>
      <c r="AHQ44" s="7"/>
      <c r="AHR44" s="7"/>
      <c r="AHS44" s="7"/>
      <c r="AHT44" s="7"/>
      <c r="AHU44" s="7"/>
      <c r="AHV44" s="7"/>
      <c r="AHW44" s="7"/>
      <c r="AHX44" s="7"/>
      <c r="AHY44" s="7"/>
      <c r="AHZ44" s="7"/>
      <c r="AIA44" s="7"/>
      <c r="AIB44" s="7"/>
      <c r="AIC44" s="7"/>
      <c r="AID44" s="7"/>
      <c r="AIE44" s="7"/>
      <c r="AIF44" s="7"/>
      <c r="AIG44" s="7"/>
      <c r="AIH44" s="7"/>
      <c r="AII44" s="7"/>
      <c r="AIJ44" s="7"/>
      <c r="AIK44" s="7"/>
      <c r="AIL44" s="7"/>
      <c r="AIM44" s="7"/>
      <c r="AIN44" s="7"/>
      <c r="AIO44" s="7"/>
      <c r="AIP44" s="7"/>
      <c r="AIQ44" s="7"/>
      <c r="AIR44" s="7"/>
      <c r="AIS44" s="7"/>
      <c r="AIT44" s="7"/>
      <c r="AIU44" s="7"/>
      <c r="AIV44" s="7"/>
      <c r="AIW44" s="7"/>
      <c r="AIX44" s="7"/>
      <c r="AIY44" s="7"/>
      <c r="AIZ44" s="7"/>
      <c r="AJA44" s="7"/>
      <c r="AJB44" s="7"/>
      <c r="AJC44" s="7"/>
      <c r="AJD44" s="7"/>
      <c r="AJE44" s="7"/>
      <c r="AJF44" s="7"/>
      <c r="AJG44" s="7"/>
      <c r="AJH44" s="7"/>
      <c r="AJI44" s="7"/>
      <c r="AJJ44" s="7"/>
      <c r="AJK44" s="7"/>
      <c r="AJL44" s="7"/>
      <c r="AJM44" s="7"/>
      <c r="AJN44" s="7"/>
      <c r="AJO44" s="7"/>
      <c r="AJP44" s="7"/>
      <c r="AJQ44" s="7"/>
      <c r="AJR44" s="7"/>
      <c r="AJS44" s="7"/>
      <c r="AJT44" s="7"/>
      <c r="AJU44" s="7"/>
      <c r="AJV44" s="7"/>
      <c r="AJW44" s="7"/>
      <c r="AJX44" s="7"/>
      <c r="AJY44" s="7"/>
      <c r="AJZ44" s="7"/>
      <c r="AKA44" s="7"/>
      <c r="AKB44" s="7"/>
      <c r="AKC44" s="7"/>
      <c r="AKD44" s="7"/>
      <c r="AKE44" s="7"/>
      <c r="AKF44" s="7"/>
      <c r="AKG44" s="7"/>
      <c r="AKH44" s="7"/>
      <c r="AKI44" s="7"/>
      <c r="AKJ44" s="7"/>
      <c r="AKK44" s="7"/>
      <c r="AKL44" s="7"/>
      <c r="AKM44" s="7"/>
      <c r="AKN44" s="7"/>
      <c r="AKO44" s="7"/>
      <c r="AKP44" s="7"/>
      <c r="AKQ44" s="7"/>
      <c r="AKR44" s="7"/>
      <c r="AKS44" s="7"/>
      <c r="AKT44" s="7"/>
      <c r="AKU44" s="7"/>
      <c r="AKV44" s="7"/>
      <c r="AKW44" s="7"/>
      <c r="AKX44" s="7"/>
      <c r="AKY44" s="7"/>
      <c r="AKZ44" s="7"/>
      <c r="ALA44" s="7"/>
      <c r="ALB44" s="7"/>
      <c r="ALC44" s="7"/>
      <c r="ALD44" s="7"/>
      <c r="ALE44" s="7"/>
      <c r="ALF44" s="7"/>
      <c r="ALG44" s="7"/>
      <c r="ALH44" s="7"/>
      <c r="ALI44" s="7"/>
      <c r="ALJ44" s="7"/>
      <c r="ALK44" s="7"/>
      <c r="ALL44" s="7"/>
      <c r="ALM44" s="7"/>
      <c r="ALN44" s="7"/>
      <c r="ALO44" s="7"/>
      <c r="ALP44" s="7"/>
      <c r="ALQ44" s="7"/>
      <c r="ALR44" s="7"/>
      <c r="ALS44" s="7"/>
      <c r="ALT44" s="7"/>
      <c r="ALU44" s="7"/>
      <c r="ALV44" s="7"/>
      <c r="ALW44" s="7"/>
      <c r="ALX44" s="7"/>
      <c r="ALY44" s="7"/>
      <c r="ALZ44" s="7"/>
      <c r="AMA44" s="7"/>
      <c r="AMB44" s="7"/>
      <c r="AMC44" s="7"/>
      <c r="AMD44" s="7"/>
      <c r="AME44" s="7"/>
      <c r="AMF44" s="7"/>
      <c r="AMG44" s="7"/>
      <c r="AMH44" s="7"/>
      <c r="AMI44" s="7"/>
      <c r="AMJ44" s="7"/>
      <c r="AMK44" s="7"/>
      <c r="AML44" s="7"/>
      <c r="AMM44" s="7"/>
      <c r="AMN44" s="7"/>
      <c r="AMO44" s="7"/>
      <c r="AMP44" s="7"/>
      <c r="AMQ44" s="7"/>
      <c r="AMR44" s="7"/>
      <c r="AMS44" s="7"/>
      <c r="AMT44" s="7"/>
      <c r="AMU44" s="7"/>
      <c r="AMV44" s="7"/>
      <c r="AMW44" s="7"/>
      <c r="AMX44" s="7"/>
      <c r="AMY44" s="7"/>
      <c r="AMZ44" s="7"/>
      <c r="ANA44" s="7"/>
    </row>
    <row r="45" spans="1:1041" ht="14.25" customHeight="1" x14ac:dyDescent="0.3">
      <c r="A45" s="129" t="s">
        <v>281</v>
      </c>
      <c r="B45" s="498" t="s">
        <v>282</v>
      </c>
      <c r="C45" s="87" t="s">
        <v>9</v>
      </c>
      <c r="D45" s="81"/>
      <c r="E45" s="372"/>
      <c r="F45" s="372"/>
      <c r="G45" s="62"/>
      <c r="H45" s="83"/>
      <c r="I45" s="372"/>
      <c r="J45" s="372"/>
      <c r="K45" s="62"/>
      <c r="L45" s="660"/>
      <c r="M45" s="661"/>
      <c r="N45" s="661"/>
      <c r="O45" s="663"/>
      <c r="P45" s="660">
        <v>10</v>
      </c>
      <c r="Q45" s="661"/>
      <c r="R45" s="661">
        <v>3</v>
      </c>
      <c r="S45" s="663" t="s">
        <v>10</v>
      </c>
      <c r="T45" s="22" t="s">
        <v>46</v>
      </c>
      <c r="U45" s="22"/>
    </row>
    <row r="46" spans="1:1041" ht="14.25" customHeight="1" x14ac:dyDescent="0.3">
      <c r="A46" s="315" t="s">
        <v>283</v>
      </c>
      <c r="B46" s="499" t="s">
        <v>284</v>
      </c>
      <c r="C46" s="358" t="s">
        <v>9</v>
      </c>
      <c r="D46" s="319"/>
      <c r="E46" s="373"/>
      <c r="F46" s="373"/>
      <c r="G46" s="370"/>
      <c r="H46" s="371"/>
      <c r="I46" s="373"/>
      <c r="J46" s="373"/>
      <c r="K46" s="370"/>
      <c r="L46" s="750"/>
      <c r="M46" s="664"/>
      <c r="N46" s="664"/>
      <c r="O46" s="665"/>
      <c r="P46" s="750">
        <v>10</v>
      </c>
      <c r="Q46" s="664"/>
      <c r="R46" s="664">
        <v>3</v>
      </c>
      <c r="S46" s="665" t="s">
        <v>10</v>
      </c>
      <c r="T46" s="238" t="s">
        <v>46</v>
      </c>
      <c r="U46" s="238"/>
    </row>
    <row r="47" spans="1:1041" ht="14.25" customHeight="1" x14ac:dyDescent="0.3">
      <c r="A47" s="129" t="s">
        <v>275</v>
      </c>
      <c r="B47" s="498" t="s">
        <v>276</v>
      </c>
      <c r="C47" s="64" t="s">
        <v>125</v>
      </c>
      <c r="D47" s="81"/>
      <c r="E47" s="372"/>
      <c r="F47" s="372"/>
      <c r="G47" s="62"/>
      <c r="H47" s="83"/>
      <c r="I47" s="372"/>
      <c r="J47" s="372"/>
      <c r="K47" s="62"/>
      <c r="L47" s="660"/>
      <c r="M47" s="661"/>
      <c r="N47" s="661"/>
      <c r="O47" s="663"/>
      <c r="P47" s="660">
        <v>10</v>
      </c>
      <c r="Q47" s="661"/>
      <c r="R47" s="661">
        <v>3</v>
      </c>
      <c r="S47" s="663" t="s">
        <v>10</v>
      </c>
      <c r="T47" s="129" t="s">
        <v>32</v>
      </c>
      <c r="U47" s="129"/>
    </row>
    <row r="48" spans="1:1041" ht="14.25" customHeight="1" thickBot="1" x14ac:dyDescent="0.35">
      <c r="A48" s="153" t="s">
        <v>279</v>
      </c>
      <c r="B48" s="500" t="s">
        <v>280</v>
      </c>
      <c r="C48" s="65" t="s">
        <v>125</v>
      </c>
      <c r="D48" s="82"/>
      <c r="E48" s="375"/>
      <c r="F48" s="375"/>
      <c r="G48" s="85"/>
      <c r="H48" s="84"/>
      <c r="I48" s="375"/>
      <c r="J48" s="375"/>
      <c r="K48" s="85"/>
      <c r="L48" s="782"/>
      <c r="M48" s="666"/>
      <c r="N48" s="666"/>
      <c r="O48" s="667"/>
      <c r="P48" s="782">
        <v>10</v>
      </c>
      <c r="Q48" s="666"/>
      <c r="R48" s="666">
        <v>3</v>
      </c>
      <c r="S48" s="667" t="s">
        <v>10</v>
      </c>
      <c r="T48" s="153" t="s">
        <v>32</v>
      </c>
      <c r="U48" s="153"/>
    </row>
    <row r="49" spans="1:21" ht="14.25" customHeight="1" thickBot="1" x14ac:dyDescent="0.35">
      <c r="A49" s="1244" t="s">
        <v>782</v>
      </c>
      <c r="B49" s="1245"/>
      <c r="C49" s="1245"/>
      <c r="D49" s="796"/>
      <c r="E49" s="796"/>
      <c r="F49" s="796"/>
      <c r="G49" s="796"/>
      <c r="H49" s="796"/>
      <c r="I49" s="796"/>
      <c r="J49" s="796"/>
      <c r="K49" s="796"/>
      <c r="L49" s="796"/>
      <c r="M49" s="796"/>
      <c r="N49" s="983">
        <v>6</v>
      </c>
      <c r="O49" s="983"/>
      <c r="P49" s="983"/>
      <c r="Q49" s="983"/>
      <c r="R49" s="983">
        <v>6</v>
      </c>
      <c r="S49" s="799">
        <v>12</v>
      </c>
      <c r="T49" s="797"/>
      <c r="U49" s="798"/>
    </row>
    <row r="50" spans="1:21" ht="14.25" customHeight="1" thickBot="1" x14ac:dyDescent="0.35">
      <c r="A50" s="1238" t="s">
        <v>783</v>
      </c>
      <c r="B50" s="1239"/>
      <c r="C50" s="1240"/>
      <c r="D50" s="12">
        <f>SUM(D5:D10)</f>
        <v>90</v>
      </c>
      <c r="E50" s="376">
        <f>SUM(E5:E10)</f>
        <v>0</v>
      </c>
      <c r="F50" s="376">
        <f>SUM(F5:F10)</f>
        <v>31</v>
      </c>
      <c r="G50" s="60"/>
      <c r="H50" s="12">
        <f>SUM(H15:H21)</f>
        <v>120</v>
      </c>
      <c r="I50" s="376">
        <f>SUM(I15:I21)</f>
        <v>0</v>
      </c>
      <c r="J50" s="376">
        <f>SUM(J15:J21)</f>
        <v>36</v>
      </c>
      <c r="K50" s="60"/>
      <c r="L50" s="12">
        <f>SUM(L25:L30,L42)</f>
        <v>100</v>
      </c>
      <c r="M50" s="376">
        <f>SUM(M25:M30,M42)</f>
        <v>0</v>
      </c>
      <c r="N50" s="376">
        <f>SUM(N25:N30,N40)</f>
        <v>33</v>
      </c>
      <c r="O50" s="60"/>
      <c r="P50" s="12">
        <f>SUM(P32:P38,P45)</f>
        <v>80</v>
      </c>
      <c r="Q50" s="376">
        <f>SUM(Q32:Q38,Q45)</f>
        <v>0</v>
      </c>
      <c r="R50" s="376">
        <f>SUM(R32:R38,R40)</f>
        <v>30</v>
      </c>
      <c r="S50" s="60"/>
      <c r="T50" s="95">
        <f>SUM(G4,K4,O4,S4,S40,S49)</f>
        <v>210</v>
      </c>
      <c r="U50" s="95"/>
    </row>
    <row r="51" spans="1:21" ht="12" customHeight="1" x14ac:dyDescent="0.3"/>
    <row r="52" spans="1:21" x14ac:dyDescent="0.3">
      <c r="A52" s="6" t="s">
        <v>784</v>
      </c>
      <c r="B52" s="7"/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21" x14ac:dyDescent="0.2">
      <c r="A53" s="7" t="s">
        <v>10</v>
      </c>
      <c r="B53" s="381" t="s">
        <v>813</v>
      </c>
      <c r="C53" s="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21" x14ac:dyDescent="0.2">
      <c r="A54" s="7" t="s">
        <v>4</v>
      </c>
      <c r="B54" s="381" t="s">
        <v>785</v>
      </c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21" x14ac:dyDescent="0.2">
      <c r="A55" s="7" t="s">
        <v>808</v>
      </c>
      <c r="B55" s="381" t="s">
        <v>812</v>
      </c>
      <c r="C55" s="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21" x14ac:dyDescent="0.3">
      <c r="B56" s="7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21" x14ac:dyDescent="0.3">
      <c r="A57" s="7" t="s">
        <v>851</v>
      </c>
      <c r="B57" s="7"/>
      <c r="C57" s="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21" ht="14.25" customHeight="1" x14ac:dyDescent="0.2">
      <c r="A58" s="1" t="s">
        <v>835</v>
      </c>
    </row>
    <row r="59" spans="1:21" customFormat="1" ht="11.25" customHeight="1" x14ac:dyDescent="0.3">
      <c r="A59" s="6" t="s">
        <v>844</v>
      </c>
      <c r="B59" s="381"/>
    </row>
  </sheetData>
  <sortState xmlns:xlrd2="http://schemas.microsoft.com/office/spreadsheetml/2017/richdata2" ref="A5:T7">
    <sortCondition ref="B5:B7"/>
  </sortState>
  <mergeCells count="14">
    <mergeCell ref="U2:U3"/>
    <mergeCell ref="A1:U1"/>
    <mergeCell ref="A50:C50"/>
    <mergeCell ref="A2:A3"/>
    <mergeCell ref="B2:B3"/>
    <mergeCell ref="C2:C3"/>
    <mergeCell ref="A4:C4"/>
    <mergeCell ref="A49:C49"/>
    <mergeCell ref="A40:C40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47" orientation="landscape" r:id="rId1"/>
  <ignoredErrors>
    <ignoredError sqref="F50 J50 F4 J4 N4 R4 N50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4021-052B-4349-9CE0-D330F33C0021}">
  <dimension ref="A1:ANC58"/>
  <sheetViews>
    <sheetView showGridLines="0" zoomScale="120" zoomScaleNormal="120" workbookViewId="0">
      <selection sqref="A1:U1"/>
    </sheetView>
  </sheetViews>
  <sheetFormatPr defaultColWidth="8.6640625" defaultRowHeight="10.199999999999999" x14ac:dyDescent="0.2"/>
  <cols>
    <col min="1" max="1" width="11.5546875" style="7" customWidth="1"/>
    <col min="2" max="2" width="37.44140625" style="7" customWidth="1"/>
    <col min="3" max="3" width="35.6640625" style="5" customWidth="1"/>
    <col min="4" max="4" width="4.6640625" style="3" customWidth="1"/>
    <col min="5" max="5" width="4.6640625" style="3" hidden="1" customWidth="1"/>
    <col min="6" max="8" width="4.6640625" style="3" customWidth="1"/>
    <col min="9" max="9" width="4.6640625" style="3" hidden="1" customWidth="1"/>
    <col min="10" max="12" width="4.6640625" style="3" customWidth="1"/>
    <col min="13" max="13" width="4.6640625" style="3" hidden="1" customWidth="1"/>
    <col min="14" max="16" width="4.6640625" style="3" customWidth="1"/>
    <col min="17" max="17" width="4.6640625" style="3" hidden="1" customWidth="1"/>
    <col min="18" max="19" width="4.6640625" style="3" customWidth="1"/>
    <col min="20" max="20" width="26.88671875" style="1" customWidth="1"/>
    <col min="21" max="21" width="4.33203125" style="1" customWidth="1"/>
    <col min="22" max="22" width="34.88671875" style="1" bestFit="1" customWidth="1"/>
    <col min="23" max="16384" width="8.6640625" style="1"/>
  </cols>
  <sheetData>
    <row r="1" spans="1:1043" s="17" customFormat="1" ht="38.25" customHeight="1" thickBot="1" x14ac:dyDescent="0.3">
      <c r="A1" s="1162" t="s">
        <v>869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5"/>
      <c r="U1" s="1163"/>
    </row>
    <row r="2" spans="1:1043" ht="15" customHeight="1" thickBot="1" x14ac:dyDescent="0.25">
      <c r="A2" s="1241" t="s">
        <v>1</v>
      </c>
      <c r="B2" s="1221" t="s">
        <v>2</v>
      </c>
      <c r="C2" s="1223" t="s">
        <v>3</v>
      </c>
      <c r="D2" s="1254" t="s">
        <v>769</v>
      </c>
      <c r="E2" s="1255"/>
      <c r="F2" s="1255"/>
      <c r="G2" s="1256"/>
      <c r="H2" s="1257" t="s">
        <v>795</v>
      </c>
      <c r="I2" s="1255"/>
      <c r="J2" s="1255"/>
      <c r="K2" s="1256"/>
      <c r="L2" s="1247" t="s">
        <v>771</v>
      </c>
      <c r="M2" s="1247"/>
      <c r="N2" s="1247"/>
      <c r="O2" s="1247"/>
      <c r="P2" s="1258" t="s">
        <v>772</v>
      </c>
      <c r="Q2" s="1259"/>
      <c r="R2" s="1259"/>
      <c r="S2" s="1259"/>
      <c r="T2" s="1248" t="s">
        <v>5</v>
      </c>
      <c r="U2" s="1248"/>
    </row>
    <row r="3" spans="1:1043" ht="63" customHeight="1" thickBot="1" x14ac:dyDescent="0.25">
      <c r="A3" s="1251"/>
      <c r="B3" s="1252"/>
      <c r="C3" s="1253"/>
      <c r="D3" s="291" t="s">
        <v>855</v>
      </c>
      <c r="E3" s="524" t="s">
        <v>774</v>
      </c>
      <c r="F3" s="524" t="s">
        <v>775</v>
      </c>
      <c r="G3" s="289" t="s">
        <v>776</v>
      </c>
      <c r="H3" s="291" t="s">
        <v>855</v>
      </c>
      <c r="I3" s="524" t="s">
        <v>774</v>
      </c>
      <c r="J3" s="524" t="s">
        <v>775</v>
      </c>
      <c r="K3" s="289" t="s">
        <v>776</v>
      </c>
      <c r="L3" s="291" t="s">
        <v>855</v>
      </c>
      <c r="M3" s="524" t="s">
        <v>774</v>
      </c>
      <c r="N3" s="524" t="s">
        <v>775</v>
      </c>
      <c r="O3" s="289" t="s">
        <v>776</v>
      </c>
      <c r="P3" s="291" t="s">
        <v>855</v>
      </c>
      <c r="Q3" s="524" t="s">
        <v>774</v>
      </c>
      <c r="R3" s="524" t="s">
        <v>775</v>
      </c>
      <c r="S3" s="289" t="s">
        <v>776</v>
      </c>
      <c r="T3" s="1135"/>
      <c r="U3" s="1135"/>
    </row>
    <row r="4" spans="1:1043" s="4" customFormat="1" ht="14.25" customHeight="1" thickBot="1" x14ac:dyDescent="0.35">
      <c r="A4" s="1121" t="s">
        <v>777</v>
      </c>
      <c r="B4" s="1122"/>
      <c r="C4" s="1122"/>
      <c r="D4" s="147">
        <f>SUM(D5:D40)</f>
        <v>70</v>
      </c>
      <c r="E4" s="147">
        <f>SUM(E5:E40)</f>
        <v>0</v>
      </c>
      <c r="F4" s="147">
        <f>SUM(F5:F9)</f>
        <v>25</v>
      </c>
      <c r="G4" s="1105">
        <v>55</v>
      </c>
      <c r="H4" s="147">
        <f>SUM(H5:H40)</f>
        <v>100</v>
      </c>
      <c r="I4" s="147">
        <f>SUM(I5:I40)</f>
        <v>0</v>
      </c>
      <c r="J4" s="147">
        <f>SUM(J5:J22)</f>
        <v>33</v>
      </c>
      <c r="K4" s="1105">
        <v>54</v>
      </c>
      <c r="L4" s="147">
        <f>SUM(L5:L40)</f>
        <v>80</v>
      </c>
      <c r="M4" s="147">
        <f>SUM(M5:M40)</f>
        <v>0</v>
      </c>
      <c r="N4" s="147">
        <f>SUM(N5:N32)</f>
        <v>28</v>
      </c>
      <c r="O4" s="1105">
        <v>34</v>
      </c>
      <c r="P4" s="147">
        <f>SUM(P5:P40)</f>
        <v>80</v>
      </c>
      <c r="Q4" s="147">
        <f>SUM(Q5:Q40)</f>
        <v>0</v>
      </c>
      <c r="R4" s="147">
        <f>SUM(R5:R39)</f>
        <v>28</v>
      </c>
      <c r="S4" s="1105">
        <v>43</v>
      </c>
      <c r="T4" s="583"/>
      <c r="U4" s="266"/>
    </row>
    <row r="5" spans="1:1043" s="7" customFormat="1" ht="14.25" customHeight="1" x14ac:dyDescent="0.3">
      <c r="A5" s="127" t="s">
        <v>130</v>
      </c>
      <c r="B5" s="509" t="s">
        <v>131</v>
      </c>
      <c r="C5" s="815" t="s">
        <v>9</v>
      </c>
      <c r="D5" s="816">
        <v>20</v>
      </c>
      <c r="E5" s="816"/>
      <c r="F5" s="816">
        <v>6</v>
      </c>
      <c r="G5" s="817" t="s">
        <v>10</v>
      </c>
      <c r="H5" s="816"/>
      <c r="I5" s="816"/>
      <c r="J5" s="816"/>
      <c r="K5" s="818"/>
      <c r="L5" s="819"/>
      <c r="M5" s="819"/>
      <c r="N5" s="816"/>
      <c r="O5" s="817"/>
      <c r="P5" s="816"/>
      <c r="Q5" s="816"/>
      <c r="R5" s="816"/>
      <c r="S5" s="818"/>
      <c r="T5" s="40" t="s">
        <v>14</v>
      </c>
      <c r="U5" s="40"/>
    </row>
    <row r="6" spans="1:1043" s="7" customFormat="1" ht="14.25" customHeight="1" x14ac:dyDescent="0.3">
      <c r="A6" s="129" t="s">
        <v>132</v>
      </c>
      <c r="B6" s="23" t="s">
        <v>133</v>
      </c>
      <c r="C6" s="747" t="s">
        <v>9</v>
      </c>
      <c r="D6" s="19">
        <v>20</v>
      </c>
      <c r="E6" s="19"/>
      <c r="F6" s="19">
        <v>6</v>
      </c>
      <c r="G6" s="683" t="s">
        <v>10</v>
      </c>
      <c r="H6" s="19"/>
      <c r="I6" s="19"/>
      <c r="J6" s="19"/>
      <c r="K6" s="683"/>
      <c r="L6" s="681"/>
      <c r="M6" s="681"/>
      <c r="N6" s="19"/>
      <c r="O6" s="683"/>
      <c r="P6" s="19"/>
      <c r="Q6" s="19"/>
      <c r="R6" s="19"/>
      <c r="S6" s="683"/>
      <c r="T6" s="22" t="s">
        <v>14</v>
      </c>
      <c r="U6" s="22"/>
    </row>
    <row r="7" spans="1:1043" s="7" customFormat="1" ht="14.25" customHeight="1" x14ac:dyDescent="0.3">
      <c r="A7" s="129" t="s">
        <v>55</v>
      </c>
      <c r="B7" s="23" t="s">
        <v>56</v>
      </c>
      <c r="C7" s="747" t="s">
        <v>9</v>
      </c>
      <c r="D7" s="19">
        <v>0</v>
      </c>
      <c r="E7" s="19"/>
      <c r="F7" s="19">
        <v>4</v>
      </c>
      <c r="G7" s="683" t="s">
        <v>10</v>
      </c>
      <c r="H7" s="19"/>
      <c r="I7" s="19"/>
      <c r="J7" s="19"/>
      <c r="K7" s="683"/>
      <c r="L7" s="681"/>
      <c r="M7" s="681"/>
      <c r="N7" s="19"/>
      <c r="O7" s="683"/>
      <c r="P7" s="19"/>
      <c r="Q7" s="19"/>
      <c r="R7" s="19"/>
      <c r="S7" s="683"/>
      <c r="T7" s="22" t="s">
        <v>20</v>
      </c>
      <c r="U7" s="22"/>
    </row>
    <row r="8" spans="1:1043" s="7" customFormat="1" ht="14.25" customHeight="1" x14ac:dyDescent="0.3">
      <c r="A8" s="315" t="s">
        <v>126</v>
      </c>
      <c r="B8" s="510" t="s">
        <v>127</v>
      </c>
      <c r="C8" s="748" t="s">
        <v>9</v>
      </c>
      <c r="D8" s="813">
        <v>20</v>
      </c>
      <c r="E8" s="813"/>
      <c r="F8" s="813">
        <v>6</v>
      </c>
      <c r="G8" s="814" t="s">
        <v>10</v>
      </c>
      <c r="H8" s="813"/>
      <c r="I8" s="813"/>
      <c r="J8" s="813"/>
      <c r="K8" s="814"/>
      <c r="L8" s="1007"/>
      <c r="M8" s="1007"/>
      <c r="N8" s="813"/>
      <c r="O8" s="814"/>
      <c r="P8" s="813"/>
      <c r="Q8" s="813"/>
      <c r="R8" s="813"/>
      <c r="S8" s="814"/>
      <c r="T8" s="238" t="s">
        <v>46</v>
      </c>
      <c r="U8" s="238"/>
    </row>
    <row r="9" spans="1:1043" s="7" customFormat="1" ht="14.25" customHeight="1" x14ac:dyDescent="0.3">
      <c r="A9" s="155"/>
      <c r="B9" s="511" t="s">
        <v>852</v>
      </c>
      <c r="C9" s="838" t="s">
        <v>9</v>
      </c>
      <c r="D9" s="806">
        <v>10</v>
      </c>
      <c r="E9" s="19"/>
      <c r="F9" s="19">
        <v>3</v>
      </c>
      <c r="G9" s="778" t="s">
        <v>10</v>
      </c>
      <c r="H9" s="19"/>
      <c r="I9" s="19"/>
      <c r="J9" s="19"/>
      <c r="K9" s="683"/>
      <c r="L9" s="19"/>
      <c r="M9" s="19"/>
      <c r="N9" s="19"/>
      <c r="O9" s="683"/>
      <c r="P9" s="19"/>
      <c r="Q9" s="19"/>
      <c r="R9" s="19"/>
      <c r="S9" s="683"/>
      <c r="T9" s="21" t="s">
        <v>45</v>
      </c>
      <c r="U9" s="21"/>
    </row>
    <row r="10" spans="1:1043" s="520" customFormat="1" ht="14.25" customHeight="1" x14ac:dyDescent="0.3">
      <c r="A10" s="613" t="s">
        <v>108</v>
      </c>
      <c r="B10" s="906" t="s">
        <v>109</v>
      </c>
      <c r="C10" s="670" t="s">
        <v>9</v>
      </c>
      <c r="D10" s="671"/>
      <c r="E10" s="672"/>
      <c r="F10" s="672">
        <v>6</v>
      </c>
      <c r="G10" s="673"/>
      <c r="H10" s="672"/>
      <c r="I10" s="672"/>
      <c r="J10" s="672"/>
      <c r="K10" s="673"/>
      <c r="L10" s="672"/>
      <c r="M10" s="672"/>
      <c r="N10" s="672"/>
      <c r="O10" s="673"/>
      <c r="P10" s="672"/>
      <c r="Q10" s="672"/>
      <c r="R10" s="672"/>
      <c r="S10" s="673"/>
      <c r="T10" s="674" t="s">
        <v>14</v>
      </c>
      <c r="U10" s="21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</row>
    <row r="11" spans="1:1043" s="520" customFormat="1" ht="14.25" customHeight="1" x14ac:dyDescent="0.3">
      <c r="A11" s="592" t="s">
        <v>110</v>
      </c>
      <c r="B11" s="907" t="s">
        <v>111</v>
      </c>
      <c r="C11" s="593" t="s">
        <v>9</v>
      </c>
      <c r="D11" s="675"/>
      <c r="E11" s="595"/>
      <c r="F11" s="595">
        <v>6</v>
      </c>
      <c r="G11" s="676"/>
      <c r="H11" s="595"/>
      <c r="I11" s="595"/>
      <c r="J11" s="595"/>
      <c r="K11" s="676"/>
      <c r="L11" s="595"/>
      <c r="M11" s="595"/>
      <c r="N11" s="595"/>
      <c r="O11" s="676"/>
      <c r="P11" s="595"/>
      <c r="Q11" s="595"/>
      <c r="R11" s="595"/>
      <c r="S11" s="676"/>
      <c r="T11" s="654" t="s">
        <v>46</v>
      </c>
      <c r="U11" s="22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</row>
    <row r="12" spans="1:1043" s="520" customFormat="1" ht="14.25" customHeight="1" x14ac:dyDescent="0.3">
      <c r="A12" s="592" t="s">
        <v>33</v>
      </c>
      <c r="B12" s="907" t="s">
        <v>34</v>
      </c>
      <c r="C12" s="593" t="s">
        <v>9</v>
      </c>
      <c r="D12" s="675"/>
      <c r="E12" s="595"/>
      <c r="F12" s="595">
        <v>3</v>
      </c>
      <c r="G12" s="676"/>
      <c r="H12" s="595"/>
      <c r="I12" s="595"/>
      <c r="J12" s="595"/>
      <c r="K12" s="676"/>
      <c r="L12" s="595"/>
      <c r="M12" s="595"/>
      <c r="N12" s="595"/>
      <c r="O12" s="676"/>
      <c r="P12" s="595"/>
      <c r="Q12" s="595"/>
      <c r="R12" s="595"/>
      <c r="S12" s="676"/>
      <c r="T12" s="654" t="s">
        <v>32</v>
      </c>
      <c r="U12" s="22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</row>
    <row r="13" spans="1:1043" s="520" customFormat="1" ht="14.25" customHeight="1" x14ac:dyDescent="0.3">
      <c r="A13" s="592" t="s">
        <v>114</v>
      </c>
      <c r="B13" s="907" t="s">
        <v>115</v>
      </c>
      <c r="C13" s="801" t="s">
        <v>9</v>
      </c>
      <c r="D13" s="802"/>
      <c r="E13" s="803"/>
      <c r="F13" s="803">
        <v>6</v>
      </c>
      <c r="G13" s="804"/>
      <c r="H13" s="803"/>
      <c r="I13" s="803"/>
      <c r="J13" s="803"/>
      <c r="K13" s="804"/>
      <c r="L13" s="803"/>
      <c r="M13" s="803"/>
      <c r="N13" s="803"/>
      <c r="O13" s="804"/>
      <c r="P13" s="803"/>
      <c r="Q13" s="803"/>
      <c r="R13" s="803"/>
      <c r="S13" s="804"/>
      <c r="T13" s="654" t="s">
        <v>14</v>
      </c>
      <c r="U13" s="22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</row>
    <row r="14" spans="1:1043" s="520" customFormat="1" ht="14.25" customHeight="1" x14ac:dyDescent="0.3">
      <c r="A14" s="592" t="s">
        <v>15</v>
      </c>
      <c r="B14" s="907" t="s">
        <v>16</v>
      </c>
      <c r="C14" s="801" t="s">
        <v>9</v>
      </c>
      <c r="D14" s="802"/>
      <c r="E14" s="803"/>
      <c r="F14" s="803">
        <v>6</v>
      </c>
      <c r="G14" s="804"/>
      <c r="H14" s="803"/>
      <c r="I14" s="803"/>
      <c r="J14" s="803"/>
      <c r="K14" s="804"/>
      <c r="L14" s="803"/>
      <c r="M14" s="803"/>
      <c r="N14" s="803"/>
      <c r="O14" s="804"/>
      <c r="P14" s="803"/>
      <c r="Q14" s="803"/>
      <c r="R14" s="803"/>
      <c r="S14" s="804"/>
      <c r="T14" s="654" t="s">
        <v>14</v>
      </c>
      <c r="U14" s="22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  <c r="AMK14" s="7"/>
      <c r="AML14" s="7"/>
      <c r="AMM14" s="7"/>
      <c r="AMN14" s="7"/>
      <c r="AMO14" s="7"/>
      <c r="AMP14" s="7"/>
      <c r="AMQ14" s="7"/>
      <c r="AMR14" s="7"/>
      <c r="AMS14" s="7"/>
      <c r="AMT14" s="7"/>
      <c r="AMU14" s="7"/>
      <c r="AMV14" s="7"/>
      <c r="AMW14" s="7"/>
      <c r="AMX14" s="7"/>
      <c r="AMY14" s="7"/>
      <c r="AMZ14" s="7"/>
      <c r="ANA14" s="7"/>
      <c r="ANB14" s="7"/>
      <c r="ANC14" s="7"/>
    </row>
    <row r="15" spans="1:1043" s="520" customFormat="1" ht="14.25" customHeight="1" thickBot="1" x14ac:dyDescent="0.35">
      <c r="A15" s="598" t="s">
        <v>112</v>
      </c>
      <c r="B15" s="908" t="s">
        <v>113</v>
      </c>
      <c r="C15" s="807" t="s">
        <v>9</v>
      </c>
      <c r="D15" s="808"/>
      <c r="E15" s="809"/>
      <c r="F15" s="809">
        <v>3</v>
      </c>
      <c r="G15" s="810"/>
      <c r="H15" s="809"/>
      <c r="I15" s="809"/>
      <c r="J15" s="809"/>
      <c r="K15" s="1008"/>
      <c r="L15" s="809"/>
      <c r="M15" s="809"/>
      <c r="N15" s="809"/>
      <c r="O15" s="810"/>
      <c r="P15" s="809"/>
      <c r="Q15" s="809"/>
      <c r="R15" s="809"/>
      <c r="S15" s="1032"/>
      <c r="T15" s="612" t="s">
        <v>14</v>
      </c>
      <c r="U15" s="238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  <c r="AMK15" s="7"/>
      <c r="AML15" s="7"/>
      <c r="AMM15" s="7"/>
      <c r="AMN15" s="7"/>
      <c r="AMO15" s="7"/>
      <c r="AMP15" s="7"/>
      <c r="AMQ15" s="7"/>
      <c r="AMR15" s="7"/>
      <c r="AMS15" s="7"/>
      <c r="AMT15" s="7"/>
      <c r="AMU15" s="7"/>
      <c r="AMV15" s="7"/>
      <c r="AMW15" s="7"/>
      <c r="AMX15" s="7"/>
      <c r="AMY15" s="7"/>
      <c r="AMZ15" s="7"/>
      <c r="ANA15" s="7"/>
      <c r="ANB15" s="7"/>
      <c r="ANC15" s="7"/>
    </row>
    <row r="16" spans="1:1043" s="6" customFormat="1" ht="24.75" customHeight="1" x14ac:dyDescent="0.3">
      <c r="A16" s="435" t="s">
        <v>138</v>
      </c>
      <c r="B16" s="513" t="s">
        <v>139</v>
      </c>
      <c r="C16" s="821" t="s">
        <v>861</v>
      </c>
      <c r="D16" s="822"/>
      <c r="E16" s="823"/>
      <c r="F16" s="823"/>
      <c r="G16" s="824"/>
      <c r="H16" s="823">
        <v>20</v>
      </c>
      <c r="I16" s="823"/>
      <c r="J16" s="823">
        <v>6</v>
      </c>
      <c r="K16" s="825" t="s">
        <v>4</v>
      </c>
      <c r="L16" s="823"/>
      <c r="M16" s="823"/>
      <c r="N16" s="823"/>
      <c r="O16" s="824"/>
      <c r="P16" s="826"/>
      <c r="Q16" s="826"/>
      <c r="R16" s="823"/>
      <c r="S16" s="825"/>
      <c r="T16" s="417" t="s">
        <v>14</v>
      </c>
      <c r="U16" s="417"/>
    </row>
    <row r="17" spans="1:1043" s="7" customFormat="1" ht="14.25" customHeight="1" x14ac:dyDescent="0.3">
      <c r="A17" s="129" t="s">
        <v>122</v>
      </c>
      <c r="B17" s="23" t="s">
        <v>123</v>
      </c>
      <c r="C17" s="805" t="s">
        <v>9</v>
      </c>
      <c r="D17" s="806"/>
      <c r="E17" s="19"/>
      <c r="F17" s="19"/>
      <c r="G17" s="683"/>
      <c r="H17" s="19">
        <v>20</v>
      </c>
      <c r="I17" s="19"/>
      <c r="J17" s="19">
        <v>6</v>
      </c>
      <c r="K17" s="683" t="s">
        <v>10</v>
      </c>
      <c r="L17" s="19"/>
      <c r="M17" s="19"/>
      <c r="N17" s="19"/>
      <c r="O17" s="683"/>
      <c r="P17" s="19"/>
      <c r="Q17" s="19"/>
      <c r="R17" s="19"/>
      <c r="S17" s="683"/>
      <c r="T17" s="22" t="s">
        <v>14</v>
      </c>
      <c r="U17" s="22"/>
    </row>
    <row r="18" spans="1:1043" s="7" customFormat="1" ht="14.25" customHeight="1" x14ac:dyDescent="0.3">
      <c r="A18" s="129" t="s">
        <v>24</v>
      </c>
      <c r="B18" s="23" t="s">
        <v>25</v>
      </c>
      <c r="C18" s="805" t="s">
        <v>9</v>
      </c>
      <c r="D18" s="827"/>
      <c r="E18" s="828"/>
      <c r="F18" s="828"/>
      <c r="G18" s="817"/>
      <c r="H18" s="828">
        <v>20</v>
      </c>
      <c r="I18" s="828"/>
      <c r="J18" s="828">
        <v>6</v>
      </c>
      <c r="K18" s="683" t="s">
        <v>10</v>
      </c>
      <c r="L18" s="828"/>
      <c r="M18" s="828"/>
      <c r="N18" s="828"/>
      <c r="O18" s="817"/>
      <c r="P18" s="829"/>
      <c r="Q18" s="829"/>
      <c r="R18" s="828"/>
      <c r="S18" s="683"/>
      <c r="T18" s="22" t="s">
        <v>23</v>
      </c>
      <c r="U18" s="22"/>
    </row>
    <row r="19" spans="1:1043" s="7" customFormat="1" ht="14.25" customHeight="1" x14ac:dyDescent="0.3">
      <c r="A19" s="129" t="s">
        <v>140</v>
      </c>
      <c r="B19" s="23" t="s">
        <v>141</v>
      </c>
      <c r="C19" s="805" t="s">
        <v>9</v>
      </c>
      <c r="D19" s="806"/>
      <c r="E19" s="19"/>
      <c r="F19" s="19"/>
      <c r="G19" s="683"/>
      <c r="H19" s="19">
        <v>10</v>
      </c>
      <c r="I19" s="19"/>
      <c r="J19" s="19">
        <v>3</v>
      </c>
      <c r="K19" s="683" t="s">
        <v>10</v>
      </c>
      <c r="L19" s="19"/>
      <c r="M19" s="19"/>
      <c r="N19" s="19"/>
      <c r="O19" s="683"/>
      <c r="P19" s="681"/>
      <c r="Q19" s="681"/>
      <c r="R19" s="19"/>
      <c r="S19" s="683"/>
      <c r="T19" s="22" t="s">
        <v>14</v>
      </c>
      <c r="U19" s="22"/>
    </row>
    <row r="20" spans="1:1043" s="7" customFormat="1" ht="14.25" customHeight="1" x14ac:dyDescent="0.3">
      <c r="A20" s="315" t="s">
        <v>43</v>
      </c>
      <c r="B20" s="510" t="s">
        <v>44</v>
      </c>
      <c r="C20" s="811" t="s">
        <v>9</v>
      </c>
      <c r="D20" s="812"/>
      <c r="E20" s="813"/>
      <c r="F20" s="813"/>
      <c r="G20" s="814"/>
      <c r="H20" s="813">
        <v>20</v>
      </c>
      <c r="I20" s="813"/>
      <c r="J20" s="813">
        <v>6</v>
      </c>
      <c r="K20" s="814" t="s">
        <v>10</v>
      </c>
      <c r="L20" s="813"/>
      <c r="M20" s="813"/>
      <c r="N20" s="813"/>
      <c r="O20" s="814"/>
      <c r="P20" s="1007"/>
      <c r="Q20" s="1007"/>
      <c r="R20" s="813"/>
      <c r="S20" s="814"/>
      <c r="T20" s="238" t="s">
        <v>20</v>
      </c>
      <c r="U20" s="238"/>
    </row>
    <row r="21" spans="1:1043" s="7" customFormat="1" ht="14.25" customHeight="1" x14ac:dyDescent="0.3">
      <c r="A21" s="1025" t="s">
        <v>120</v>
      </c>
      <c r="B21" s="1026" t="s">
        <v>121</v>
      </c>
      <c r="C21" s="1027" t="s">
        <v>9</v>
      </c>
      <c r="D21" s="1028"/>
      <c r="E21" s="1029"/>
      <c r="F21" s="1029"/>
      <c r="G21" s="1030"/>
      <c r="H21" s="1029">
        <v>10</v>
      </c>
      <c r="I21" s="1029"/>
      <c r="J21" s="1029">
        <v>3</v>
      </c>
      <c r="K21" s="1030" t="s">
        <v>10</v>
      </c>
      <c r="L21" s="1029"/>
      <c r="M21" s="1029"/>
      <c r="N21" s="1029"/>
      <c r="O21" s="1030"/>
      <c r="P21" s="1029"/>
      <c r="Q21" s="1029"/>
      <c r="R21" s="1029"/>
      <c r="S21" s="1030"/>
      <c r="T21" s="1031" t="s">
        <v>52</v>
      </c>
      <c r="U21" s="1031"/>
    </row>
    <row r="22" spans="1:1043" s="7" customFormat="1" ht="14.25" customHeight="1" x14ac:dyDescent="0.3">
      <c r="A22" s="155" t="s">
        <v>162</v>
      </c>
      <c r="B22" s="511" t="s">
        <v>163</v>
      </c>
      <c r="C22" s="838" t="s">
        <v>9</v>
      </c>
      <c r="D22" s="806"/>
      <c r="E22" s="19"/>
      <c r="F22" s="19"/>
      <c r="G22" s="683"/>
      <c r="H22" s="19">
        <v>0</v>
      </c>
      <c r="I22" s="19"/>
      <c r="J22" s="19">
        <v>3</v>
      </c>
      <c r="K22" s="839" t="s">
        <v>10</v>
      </c>
      <c r="L22" s="19"/>
      <c r="M22" s="19"/>
      <c r="N22" s="19"/>
      <c r="O22" s="683"/>
      <c r="P22" s="19"/>
      <c r="Q22" s="19"/>
      <c r="R22" s="19"/>
      <c r="S22" s="839"/>
      <c r="T22" s="21" t="s">
        <v>14</v>
      </c>
      <c r="U22" s="21"/>
    </row>
    <row r="23" spans="1:1043" s="520" customFormat="1" ht="14.25" customHeight="1" x14ac:dyDescent="0.3">
      <c r="A23" s="1009" t="s">
        <v>118</v>
      </c>
      <c r="B23" s="1010" t="s">
        <v>119</v>
      </c>
      <c r="C23" s="1011" t="s">
        <v>9</v>
      </c>
      <c r="D23" s="1012"/>
      <c r="E23" s="1013"/>
      <c r="F23" s="1013"/>
      <c r="G23" s="1014"/>
      <c r="H23" s="1013"/>
      <c r="I23" s="1013"/>
      <c r="J23" s="1013">
        <v>6</v>
      </c>
      <c r="K23" s="1014"/>
      <c r="L23" s="1013"/>
      <c r="M23" s="1013"/>
      <c r="N23" s="1013"/>
      <c r="O23" s="1014"/>
      <c r="P23" s="1013"/>
      <c r="Q23" s="1013"/>
      <c r="R23" s="1013"/>
      <c r="S23" s="1014"/>
      <c r="T23" s="1015" t="s">
        <v>14</v>
      </c>
      <c r="U23" s="1016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</row>
    <row r="24" spans="1:1043" s="520" customFormat="1" ht="14.25" customHeight="1" x14ac:dyDescent="0.3">
      <c r="A24" s="592" t="s">
        <v>116</v>
      </c>
      <c r="B24" s="907" t="s">
        <v>117</v>
      </c>
      <c r="C24" s="801" t="s">
        <v>9</v>
      </c>
      <c r="D24" s="802"/>
      <c r="E24" s="803"/>
      <c r="F24" s="803"/>
      <c r="G24" s="804"/>
      <c r="H24" s="803"/>
      <c r="I24" s="803"/>
      <c r="J24" s="803">
        <v>3</v>
      </c>
      <c r="K24" s="804"/>
      <c r="L24" s="803"/>
      <c r="M24" s="803"/>
      <c r="N24" s="803"/>
      <c r="O24" s="804"/>
      <c r="P24" s="803"/>
      <c r="Q24" s="803"/>
      <c r="R24" s="803"/>
      <c r="S24" s="804"/>
      <c r="T24" s="654" t="s">
        <v>46</v>
      </c>
      <c r="U24" s="22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</row>
    <row r="25" spans="1:1043" s="520" customFormat="1" ht="14.25" customHeight="1" x14ac:dyDescent="0.3">
      <c r="A25" s="592" t="s">
        <v>47</v>
      </c>
      <c r="B25" s="907" t="s">
        <v>48</v>
      </c>
      <c r="C25" s="801" t="s">
        <v>9</v>
      </c>
      <c r="D25" s="802"/>
      <c r="E25" s="803"/>
      <c r="F25" s="803"/>
      <c r="G25" s="804"/>
      <c r="H25" s="803"/>
      <c r="I25" s="803"/>
      <c r="J25" s="803">
        <v>6</v>
      </c>
      <c r="K25" s="804"/>
      <c r="L25" s="803"/>
      <c r="M25" s="803"/>
      <c r="N25" s="803"/>
      <c r="O25" s="804"/>
      <c r="P25" s="803"/>
      <c r="Q25" s="803"/>
      <c r="R25" s="803"/>
      <c r="S25" s="804"/>
      <c r="T25" s="654" t="s">
        <v>46</v>
      </c>
      <c r="U25" s="22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</row>
    <row r="26" spans="1:1043" s="520" customFormat="1" ht="14.25" customHeight="1" thickBot="1" x14ac:dyDescent="0.35">
      <c r="A26" s="1018" t="s">
        <v>124</v>
      </c>
      <c r="B26" s="1019" t="s">
        <v>125</v>
      </c>
      <c r="C26" s="1020" t="s">
        <v>34</v>
      </c>
      <c r="D26" s="1021"/>
      <c r="E26" s="1022"/>
      <c r="F26" s="1022"/>
      <c r="G26" s="1023"/>
      <c r="H26" s="1022"/>
      <c r="I26" s="1022"/>
      <c r="J26" s="1022">
        <v>6</v>
      </c>
      <c r="K26" s="1023"/>
      <c r="L26" s="1022"/>
      <c r="M26" s="1022"/>
      <c r="N26" s="1022"/>
      <c r="O26" s="1023"/>
      <c r="P26" s="1022"/>
      <c r="Q26" s="1022"/>
      <c r="R26" s="1022"/>
      <c r="S26" s="1023"/>
      <c r="T26" s="1024" t="s">
        <v>32</v>
      </c>
      <c r="U26" s="24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  <c r="AMH26" s="7"/>
      <c r="AMI26" s="7"/>
      <c r="AMJ26" s="7"/>
      <c r="AMK26" s="7"/>
      <c r="AML26" s="7"/>
      <c r="AMM26" s="7"/>
      <c r="AMN26" s="7"/>
      <c r="AMO26" s="7"/>
      <c r="AMP26" s="7"/>
      <c r="AMQ26" s="7"/>
      <c r="AMR26" s="7"/>
      <c r="AMS26" s="7"/>
      <c r="AMT26" s="7"/>
      <c r="AMU26" s="7"/>
      <c r="AMV26" s="7"/>
      <c r="AMW26" s="7"/>
      <c r="AMX26" s="7"/>
      <c r="AMY26" s="7"/>
      <c r="AMZ26" s="7"/>
      <c r="ANA26" s="7"/>
      <c r="ANB26" s="7"/>
      <c r="ANC26" s="7"/>
    </row>
    <row r="27" spans="1:1043" s="6" customFormat="1" ht="34.5" customHeight="1" x14ac:dyDescent="0.3">
      <c r="A27" s="416" t="s">
        <v>144</v>
      </c>
      <c r="B27" s="512" t="s">
        <v>145</v>
      </c>
      <c r="C27" s="830" t="s">
        <v>862</v>
      </c>
      <c r="D27" s="831"/>
      <c r="E27" s="832"/>
      <c r="F27" s="832"/>
      <c r="G27" s="825"/>
      <c r="H27" s="832"/>
      <c r="I27" s="832"/>
      <c r="J27" s="832"/>
      <c r="K27" s="825"/>
      <c r="L27" s="832">
        <v>20</v>
      </c>
      <c r="M27" s="832"/>
      <c r="N27" s="832">
        <v>6</v>
      </c>
      <c r="O27" s="833" t="s">
        <v>4</v>
      </c>
      <c r="P27" s="832"/>
      <c r="Q27" s="832"/>
      <c r="R27" s="832"/>
      <c r="S27" s="833"/>
      <c r="T27" s="421" t="s">
        <v>14</v>
      </c>
      <c r="U27" s="421"/>
    </row>
    <row r="28" spans="1:1043" s="7" customFormat="1" ht="14.25" customHeight="1" x14ac:dyDescent="0.3">
      <c r="A28" s="155" t="s">
        <v>128</v>
      </c>
      <c r="B28" s="511" t="s">
        <v>129</v>
      </c>
      <c r="C28" s="1017" t="s">
        <v>121</v>
      </c>
      <c r="D28" s="19"/>
      <c r="E28" s="19"/>
      <c r="F28" s="19"/>
      <c r="G28" s="683"/>
      <c r="H28" s="19"/>
      <c r="I28" s="19"/>
      <c r="J28" s="19"/>
      <c r="K28" s="683"/>
      <c r="L28" s="19">
        <v>10</v>
      </c>
      <c r="M28" s="19"/>
      <c r="N28" s="19">
        <v>3</v>
      </c>
      <c r="O28" s="683" t="s">
        <v>10</v>
      </c>
      <c r="P28" s="19"/>
      <c r="Q28" s="19"/>
      <c r="R28" s="19"/>
      <c r="S28" s="683"/>
      <c r="T28" s="21" t="s">
        <v>52</v>
      </c>
      <c r="U28" s="21"/>
    </row>
    <row r="29" spans="1:1043" s="7" customFormat="1" ht="14.25" customHeight="1" x14ac:dyDescent="0.3">
      <c r="A29" s="129" t="s">
        <v>146</v>
      </c>
      <c r="B29" s="23" t="s">
        <v>147</v>
      </c>
      <c r="C29" s="805" t="s">
        <v>9</v>
      </c>
      <c r="D29" s="806"/>
      <c r="E29" s="19"/>
      <c r="F29" s="19"/>
      <c r="G29" s="683"/>
      <c r="H29" s="19"/>
      <c r="I29" s="19"/>
      <c r="J29" s="19"/>
      <c r="K29" s="683"/>
      <c r="L29" s="19">
        <v>10</v>
      </c>
      <c r="M29" s="19"/>
      <c r="N29" s="19">
        <v>3</v>
      </c>
      <c r="O29" s="683" t="s">
        <v>10</v>
      </c>
      <c r="P29" s="19"/>
      <c r="Q29" s="19"/>
      <c r="R29" s="19"/>
      <c r="S29" s="683"/>
      <c r="T29" s="22" t="s">
        <v>14</v>
      </c>
      <c r="U29" s="22"/>
    </row>
    <row r="30" spans="1:1043" s="7" customFormat="1" ht="14.25" customHeight="1" x14ac:dyDescent="0.3">
      <c r="A30" s="129" t="s">
        <v>92</v>
      </c>
      <c r="B30" s="23" t="s">
        <v>93</v>
      </c>
      <c r="C30" s="805" t="s">
        <v>9</v>
      </c>
      <c r="D30" s="806"/>
      <c r="E30" s="19"/>
      <c r="F30" s="19"/>
      <c r="G30" s="683"/>
      <c r="H30" s="19"/>
      <c r="I30" s="19"/>
      <c r="J30" s="19"/>
      <c r="K30" s="683"/>
      <c r="L30" s="19">
        <v>20</v>
      </c>
      <c r="M30" s="19"/>
      <c r="N30" s="19">
        <v>6</v>
      </c>
      <c r="O30" s="683" t="s">
        <v>10</v>
      </c>
      <c r="P30" s="19"/>
      <c r="Q30" s="19"/>
      <c r="R30" s="19"/>
      <c r="S30" s="683"/>
      <c r="T30" s="22" t="s">
        <v>91</v>
      </c>
      <c r="U30" s="22"/>
    </row>
    <row r="31" spans="1:1043" s="7" customFormat="1" ht="14.25" customHeight="1" x14ac:dyDescent="0.3">
      <c r="A31" s="154" t="s">
        <v>142</v>
      </c>
      <c r="B31" s="514" t="s">
        <v>143</v>
      </c>
      <c r="C31" s="834" t="s">
        <v>9</v>
      </c>
      <c r="D31" s="812"/>
      <c r="E31" s="813"/>
      <c r="F31" s="813"/>
      <c r="G31" s="814"/>
      <c r="H31" s="813"/>
      <c r="I31" s="813"/>
      <c r="J31" s="813"/>
      <c r="K31" s="814"/>
      <c r="L31" s="813">
        <v>20</v>
      </c>
      <c r="M31" s="813"/>
      <c r="N31" s="813">
        <v>6</v>
      </c>
      <c r="O31" s="814" t="s">
        <v>10</v>
      </c>
      <c r="P31" s="813"/>
      <c r="Q31" s="813"/>
      <c r="R31" s="813"/>
      <c r="S31" s="665"/>
      <c r="T31" s="41" t="s">
        <v>52</v>
      </c>
      <c r="U31" s="41"/>
    </row>
    <row r="32" spans="1:1043" s="7" customFormat="1" ht="14.25" customHeight="1" x14ac:dyDescent="0.3">
      <c r="A32" s="129" t="s">
        <v>164</v>
      </c>
      <c r="B32" s="23" t="s">
        <v>165</v>
      </c>
      <c r="C32" s="805" t="s">
        <v>9</v>
      </c>
      <c r="D32" s="806"/>
      <c r="E32" s="19"/>
      <c r="F32" s="19"/>
      <c r="G32" s="683"/>
      <c r="H32" s="19"/>
      <c r="I32" s="19"/>
      <c r="J32" s="19"/>
      <c r="K32" s="683"/>
      <c r="L32" s="19">
        <v>0</v>
      </c>
      <c r="M32" s="19"/>
      <c r="N32" s="19">
        <v>4</v>
      </c>
      <c r="O32" s="839" t="s">
        <v>10</v>
      </c>
      <c r="P32" s="19"/>
      <c r="Q32" s="19"/>
      <c r="R32" s="19"/>
      <c r="S32" s="839"/>
      <c r="T32" s="22" t="s">
        <v>14</v>
      </c>
      <c r="U32" s="22"/>
    </row>
    <row r="33" spans="1:1043" s="520" customFormat="1" ht="14.25" customHeight="1" thickBot="1" x14ac:dyDescent="0.35">
      <c r="A33" s="592" t="s">
        <v>136</v>
      </c>
      <c r="B33" s="907" t="s">
        <v>137</v>
      </c>
      <c r="C33" s="820" t="s">
        <v>9</v>
      </c>
      <c r="D33" s="803"/>
      <c r="E33" s="803"/>
      <c r="F33" s="803"/>
      <c r="G33" s="804"/>
      <c r="H33" s="803"/>
      <c r="I33" s="803"/>
      <c r="J33" s="803"/>
      <c r="K33" s="804"/>
      <c r="L33" s="803"/>
      <c r="M33" s="803"/>
      <c r="N33" s="803">
        <v>6</v>
      </c>
      <c r="O33" s="804"/>
      <c r="P33" s="803"/>
      <c r="Q33" s="803"/>
      <c r="R33" s="803"/>
      <c r="S33" s="804"/>
      <c r="T33" s="654" t="s">
        <v>14</v>
      </c>
      <c r="U33" s="22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  <c r="AMK33" s="7"/>
      <c r="AML33" s="7"/>
      <c r="AMM33" s="7"/>
      <c r="AMN33" s="7"/>
      <c r="AMO33" s="7"/>
      <c r="AMP33" s="7"/>
      <c r="AMQ33" s="7"/>
      <c r="AMR33" s="7"/>
      <c r="AMS33" s="7"/>
      <c r="AMT33" s="7"/>
      <c r="AMU33" s="7"/>
      <c r="AMV33" s="7"/>
      <c r="AMW33" s="7"/>
      <c r="AMX33" s="7"/>
      <c r="AMY33" s="7"/>
      <c r="AMZ33" s="7"/>
      <c r="ANA33" s="7"/>
      <c r="ANB33" s="7"/>
      <c r="ANC33" s="7"/>
    </row>
    <row r="34" spans="1:1043" s="6" customFormat="1" ht="14.25" customHeight="1" x14ac:dyDescent="0.3">
      <c r="A34" s="411" t="s">
        <v>150</v>
      </c>
      <c r="B34" s="515" t="s">
        <v>151</v>
      </c>
      <c r="C34" s="526" t="s">
        <v>125</v>
      </c>
      <c r="D34" s="835"/>
      <c r="E34" s="836"/>
      <c r="F34" s="836"/>
      <c r="G34" s="837"/>
      <c r="H34" s="836"/>
      <c r="I34" s="836"/>
      <c r="J34" s="836"/>
      <c r="K34" s="837"/>
      <c r="L34" s="836"/>
      <c r="M34" s="836"/>
      <c r="N34" s="836"/>
      <c r="O34" s="837"/>
      <c r="P34" s="836">
        <v>20</v>
      </c>
      <c r="Q34" s="836"/>
      <c r="R34" s="836">
        <v>6</v>
      </c>
      <c r="S34" s="837" t="s">
        <v>4</v>
      </c>
      <c r="T34" s="427" t="s">
        <v>32</v>
      </c>
      <c r="U34" s="427"/>
    </row>
    <row r="35" spans="1:1043" s="7" customFormat="1" ht="14.25" customHeight="1" x14ac:dyDescent="0.3">
      <c r="A35" s="155" t="s">
        <v>152</v>
      </c>
      <c r="B35" s="511" t="s">
        <v>153</v>
      </c>
      <c r="C35" s="838" t="s">
        <v>9</v>
      </c>
      <c r="D35" s="806"/>
      <c r="E35" s="19"/>
      <c r="F35" s="19"/>
      <c r="G35" s="683"/>
      <c r="H35" s="19"/>
      <c r="I35" s="19"/>
      <c r="J35" s="19"/>
      <c r="K35" s="683"/>
      <c r="L35" s="19"/>
      <c r="M35" s="19"/>
      <c r="N35" s="19"/>
      <c r="O35" s="683"/>
      <c r="P35" s="19">
        <v>10</v>
      </c>
      <c r="Q35" s="19"/>
      <c r="R35" s="19">
        <v>3</v>
      </c>
      <c r="S35" s="683" t="s">
        <v>10</v>
      </c>
      <c r="T35" s="21" t="s">
        <v>52</v>
      </c>
      <c r="U35" s="21"/>
    </row>
    <row r="36" spans="1:1043" s="7" customFormat="1" ht="14.25" customHeight="1" x14ac:dyDescent="0.3">
      <c r="A36" s="315" t="s">
        <v>68</v>
      </c>
      <c r="B36" s="510" t="s">
        <v>69</v>
      </c>
      <c r="C36" s="811" t="s">
        <v>9</v>
      </c>
      <c r="D36" s="812"/>
      <c r="E36" s="813"/>
      <c r="F36" s="813"/>
      <c r="G36" s="814"/>
      <c r="H36" s="813"/>
      <c r="I36" s="813"/>
      <c r="J36" s="813"/>
      <c r="K36" s="814"/>
      <c r="L36" s="813"/>
      <c r="M36" s="813"/>
      <c r="N36" s="813"/>
      <c r="O36" s="814"/>
      <c r="P36" s="813">
        <v>20</v>
      </c>
      <c r="Q36" s="813"/>
      <c r="R36" s="813">
        <v>6</v>
      </c>
      <c r="S36" s="814" t="s">
        <v>10</v>
      </c>
      <c r="T36" s="238" t="s">
        <v>17</v>
      </c>
      <c r="U36" s="238"/>
    </row>
    <row r="37" spans="1:1043" s="7" customFormat="1" ht="14.25" customHeight="1" x14ac:dyDescent="0.3">
      <c r="A37" s="129" t="s">
        <v>57</v>
      </c>
      <c r="B37" s="23" t="s">
        <v>58</v>
      </c>
      <c r="C37" s="805" t="s">
        <v>9</v>
      </c>
      <c r="D37" s="806"/>
      <c r="E37" s="19"/>
      <c r="F37" s="19"/>
      <c r="G37" s="683"/>
      <c r="H37" s="19"/>
      <c r="I37" s="19"/>
      <c r="J37" s="19"/>
      <c r="K37" s="683"/>
      <c r="L37" s="19"/>
      <c r="M37" s="19"/>
      <c r="N37" s="19"/>
      <c r="O37" s="683"/>
      <c r="P37" s="828">
        <v>20</v>
      </c>
      <c r="Q37" s="828"/>
      <c r="R37" s="828">
        <v>6</v>
      </c>
      <c r="S37" s="683" t="s">
        <v>10</v>
      </c>
      <c r="T37" s="22" t="s">
        <v>52</v>
      </c>
      <c r="U37" s="22"/>
    </row>
    <row r="38" spans="1:1043" s="7" customFormat="1" ht="14.25" customHeight="1" x14ac:dyDescent="0.3">
      <c r="A38" s="280" t="s">
        <v>134</v>
      </c>
      <c r="B38" s="23" t="s">
        <v>135</v>
      </c>
      <c r="C38" s="805" t="s">
        <v>9</v>
      </c>
      <c r="D38" s="806"/>
      <c r="E38" s="19"/>
      <c r="F38" s="19"/>
      <c r="G38" s="683"/>
      <c r="H38" s="19"/>
      <c r="I38" s="19"/>
      <c r="J38" s="19"/>
      <c r="K38" s="683"/>
      <c r="L38" s="19"/>
      <c r="M38" s="19"/>
      <c r="N38" s="19"/>
      <c r="O38" s="683"/>
      <c r="P38" s="19">
        <v>10</v>
      </c>
      <c r="Q38" s="19"/>
      <c r="R38" s="19">
        <v>3</v>
      </c>
      <c r="S38" s="683" t="s">
        <v>10</v>
      </c>
      <c r="T38" s="22" t="s">
        <v>14</v>
      </c>
      <c r="U38" s="22"/>
    </row>
    <row r="39" spans="1:1043" s="7" customFormat="1" ht="14.25" customHeight="1" x14ac:dyDescent="0.3">
      <c r="A39" s="155" t="s">
        <v>166</v>
      </c>
      <c r="B39" s="511" t="s">
        <v>167</v>
      </c>
      <c r="C39" s="838" t="s">
        <v>9</v>
      </c>
      <c r="D39" s="806"/>
      <c r="E39" s="19"/>
      <c r="F39" s="19"/>
      <c r="G39" s="683"/>
      <c r="H39" s="19"/>
      <c r="I39" s="19"/>
      <c r="J39" s="19"/>
      <c r="K39" s="683"/>
      <c r="L39" s="19"/>
      <c r="M39" s="19"/>
      <c r="N39" s="19"/>
      <c r="O39" s="683"/>
      <c r="P39" s="19">
        <v>0</v>
      </c>
      <c r="Q39" s="19"/>
      <c r="R39" s="19">
        <v>4</v>
      </c>
      <c r="S39" s="839" t="s">
        <v>10</v>
      </c>
      <c r="T39" s="21" t="s">
        <v>46</v>
      </c>
      <c r="U39" s="21"/>
    </row>
    <row r="40" spans="1:1043" s="520" customFormat="1" ht="14.25" customHeight="1" thickBot="1" x14ac:dyDescent="0.35">
      <c r="A40" s="599" t="s">
        <v>168</v>
      </c>
      <c r="B40" s="909" t="s">
        <v>169</v>
      </c>
      <c r="C40" s="600" t="s">
        <v>9</v>
      </c>
      <c r="D40" s="677"/>
      <c r="E40" s="678"/>
      <c r="F40" s="678"/>
      <c r="G40" s="679"/>
      <c r="H40" s="678"/>
      <c r="I40" s="678"/>
      <c r="J40" s="678"/>
      <c r="K40" s="679"/>
      <c r="L40" s="678"/>
      <c r="M40" s="678"/>
      <c r="N40" s="678"/>
      <c r="O40" s="679"/>
      <c r="P40" s="678"/>
      <c r="Q40" s="678"/>
      <c r="R40" s="678">
        <v>15</v>
      </c>
      <c r="S40" s="679"/>
      <c r="T40" s="653" t="s">
        <v>14</v>
      </c>
      <c r="U40" s="42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  <c r="AHW40" s="7"/>
      <c r="AHX40" s="7"/>
      <c r="AHY40" s="7"/>
      <c r="AHZ40" s="7"/>
      <c r="AIA40" s="7"/>
      <c r="AIB40" s="7"/>
      <c r="AIC40" s="7"/>
      <c r="AID40" s="7"/>
      <c r="AIE40" s="7"/>
      <c r="AIF40" s="7"/>
      <c r="AIG40" s="7"/>
      <c r="AIH40" s="7"/>
      <c r="AII40" s="7"/>
      <c r="AIJ40" s="7"/>
      <c r="AIK40" s="7"/>
      <c r="AIL40" s="7"/>
      <c r="AIM40" s="7"/>
      <c r="AIN40" s="7"/>
      <c r="AIO40" s="7"/>
      <c r="AIP40" s="7"/>
      <c r="AIQ40" s="7"/>
      <c r="AIR40" s="7"/>
      <c r="AIS40" s="7"/>
      <c r="AIT40" s="7"/>
      <c r="AIU40" s="7"/>
      <c r="AIV40" s="7"/>
      <c r="AIW40" s="7"/>
      <c r="AIX40" s="7"/>
      <c r="AIY40" s="7"/>
      <c r="AIZ40" s="7"/>
      <c r="AJA40" s="7"/>
      <c r="AJB40" s="7"/>
      <c r="AJC40" s="7"/>
      <c r="AJD40" s="7"/>
      <c r="AJE40" s="7"/>
      <c r="AJF40" s="7"/>
      <c r="AJG40" s="7"/>
      <c r="AJH40" s="7"/>
      <c r="AJI40" s="7"/>
      <c r="AJJ40" s="7"/>
      <c r="AJK40" s="7"/>
      <c r="AJL40" s="7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  <c r="ALB40" s="7"/>
      <c r="ALC40" s="7"/>
      <c r="ALD40" s="7"/>
      <c r="ALE40" s="7"/>
      <c r="ALF40" s="7"/>
      <c r="ALG40" s="7"/>
      <c r="ALH40" s="7"/>
      <c r="ALI40" s="7"/>
      <c r="ALJ40" s="7"/>
      <c r="ALK40" s="7"/>
      <c r="ALL40" s="7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  <c r="AMH40" s="7"/>
      <c r="AMI40" s="7"/>
      <c r="AMJ40" s="7"/>
      <c r="AMK40" s="7"/>
      <c r="AML40" s="7"/>
      <c r="AMM40" s="7"/>
      <c r="AMN40" s="7"/>
      <c r="AMO40" s="7"/>
      <c r="AMP40" s="7"/>
      <c r="AMQ40" s="7"/>
      <c r="AMR40" s="7"/>
      <c r="AMS40" s="7"/>
      <c r="AMT40" s="7"/>
      <c r="AMU40" s="7"/>
      <c r="AMV40" s="7"/>
      <c r="AMW40" s="7"/>
      <c r="AMX40" s="7"/>
      <c r="AMY40" s="7"/>
      <c r="AMZ40" s="7"/>
      <c r="ANA40" s="7"/>
      <c r="ANB40" s="7"/>
      <c r="ANC40" s="7"/>
    </row>
    <row r="41" spans="1:1043" s="285" customFormat="1" ht="14.25" customHeight="1" thickBot="1" x14ac:dyDescent="0.35">
      <c r="A41" s="1249" t="s">
        <v>781</v>
      </c>
      <c r="B41" s="1250"/>
      <c r="C41" s="1250"/>
      <c r="D41" s="282"/>
      <c r="E41" s="282"/>
      <c r="F41" s="283">
        <v>3</v>
      </c>
      <c r="G41" s="283"/>
      <c r="H41" s="283"/>
      <c r="I41" s="283"/>
      <c r="J41" s="283"/>
      <c r="K41" s="283"/>
      <c r="L41" s="283"/>
      <c r="M41" s="283"/>
      <c r="N41" s="283">
        <v>3</v>
      </c>
      <c r="O41" s="283"/>
      <c r="P41" s="283"/>
      <c r="Q41" s="283"/>
      <c r="R41" s="283">
        <v>6</v>
      </c>
      <c r="S41" s="844">
        <v>12</v>
      </c>
      <c r="T41" s="680"/>
      <c r="U41" s="284"/>
    </row>
    <row r="42" spans="1:1043" s="7" customFormat="1" ht="14.25" customHeight="1" x14ac:dyDescent="0.3">
      <c r="A42" s="518" t="s">
        <v>148</v>
      </c>
      <c r="B42" s="516" t="s">
        <v>149</v>
      </c>
      <c r="C42" s="682" t="s">
        <v>9</v>
      </c>
      <c r="D42" s="19">
        <v>10</v>
      </c>
      <c r="E42" s="19"/>
      <c r="F42" s="19">
        <v>3</v>
      </c>
      <c r="G42" s="683" t="s">
        <v>10</v>
      </c>
      <c r="H42" s="19"/>
      <c r="I42" s="19"/>
      <c r="J42" s="19"/>
      <c r="K42" s="683"/>
      <c r="L42" s="19"/>
      <c r="M42" s="19"/>
      <c r="N42" s="19"/>
      <c r="O42" s="683"/>
      <c r="P42" s="19"/>
      <c r="Q42" s="19"/>
      <c r="R42" s="19"/>
      <c r="S42" s="683"/>
      <c r="T42" s="25" t="s">
        <v>14</v>
      </c>
      <c r="U42" s="25"/>
    </row>
    <row r="43" spans="1:1043" s="7" customFormat="1" ht="14.25" customHeight="1" x14ac:dyDescent="0.3">
      <c r="A43" s="280" t="s">
        <v>154</v>
      </c>
      <c r="B43" s="23" t="s">
        <v>155</v>
      </c>
      <c r="C43" s="87" t="s">
        <v>9</v>
      </c>
      <c r="D43" s="19"/>
      <c r="E43" s="19"/>
      <c r="F43" s="19"/>
      <c r="G43" s="683"/>
      <c r="H43" s="19"/>
      <c r="I43" s="19"/>
      <c r="J43" s="19"/>
      <c r="K43" s="683"/>
      <c r="L43" s="19">
        <v>10</v>
      </c>
      <c r="M43" s="19"/>
      <c r="N43" s="19">
        <v>3</v>
      </c>
      <c r="O43" s="683" t="s">
        <v>10</v>
      </c>
      <c r="P43" s="19"/>
      <c r="Q43" s="19"/>
      <c r="R43" s="19"/>
      <c r="S43" s="683"/>
      <c r="T43" s="22" t="s">
        <v>14</v>
      </c>
      <c r="U43" s="22"/>
    </row>
    <row r="44" spans="1:1043" s="7" customFormat="1" ht="14.25" customHeight="1" x14ac:dyDescent="0.3">
      <c r="A44" s="280" t="s">
        <v>156</v>
      </c>
      <c r="B44" s="23" t="s">
        <v>157</v>
      </c>
      <c r="C44" s="87" t="s">
        <v>9</v>
      </c>
      <c r="D44" s="19"/>
      <c r="E44" s="19"/>
      <c r="F44" s="19"/>
      <c r="G44" s="683"/>
      <c r="H44" s="19"/>
      <c r="I44" s="19"/>
      <c r="J44" s="19"/>
      <c r="K44" s="683"/>
      <c r="L44" s="19"/>
      <c r="M44" s="19"/>
      <c r="N44" s="19"/>
      <c r="O44" s="683"/>
      <c r="P44" s="19">
        <v>10</v>
      </c>
      <c r="Q44" s="19"/>
      <c r="R44" s="19">
        <v>3</v>
      </c>
      <c r="S44" s="683" t="s">
        <v>10</v>
      </c>
      <c r="T44" s="22" t="s">
        <v>14</v>
      </c>
      <c r="U44" s="22"/>
    </row>
    <row r="45" spans="1:1043" s="7" customFormat="1" ht="14.25" customHeight="1" x14ac:dyDescent="0.3">
      <c r="A45" s="280" t="s">
        <v>158</v>
      </c>
      <c r="B45" s="23" t="s">
        <v>159</v>
      </c>
      <c r="C45" s="87" t="s">
        <v>9</v>
      </c>
      <c r="D45" s="19"/>
      <c r="E45" s="19"/>
      <c r="F45" s="19"/>
      <c r="G45" s="683"/>
      <c r="H45" s="19"/>
      <c r="I45" s="19"/>
      <c r="J45" s="19"/>
      <c r="K45" s="683"/>
      <c r="L45" s="19"/>
      <c r="M45" s="19"/>
      <c r="N45" s="19"/>
      <c r="O45" s="683"/>
      <c r="P45" s="19">
        <v>10</v>
      </c>
      <c r="Q45" s="19"/>
      <c r="R45" s="19">
        <v>3</v>
      </c>
      <c r="S45" s="683" t="s">
        <v>10</v>
      </c>
      <c r="T45" s="22" t="s">
        <v>14</v>
      </c>
      <c r="U45" s="22"/>
    </row>
    <row r="46" spans="1:1043" s="7" customFormat="1" ht="14.25" customHeight="1" thickBot="1" x14ac:dyDescent="0.35">
      <c r="A46" s="519" t="s">
        <v>160</v>
      </c>
      <c r="B46" s="517" t="s">
        <v>161</v>
      </c>
      <c r="C46" s="286" t="s">
        <v>9</v>
      </c>
      <c r="D46" s="840"/>
      <c r="E46" s="841"/>
      <c r="F46" s="841"/>
      <c r="G46" s="751"/>
      <c r="H46" s="19"/>
      <c r="I46" s="19"/>
      <c r="J46" s="19"/>
      <c r="K46" s="751"/>
      <c r="L46" s="19"/>
      <c r="M46" s="19"/>
      <c r="N46" s="19"/>
      <c r="O46" s="751"/>
      <c r="P46" s="19">
        <v>10</v>
      </c>
      <c r="Q46" s="19"/>
      <c r="R46" s="19">
        <v>3</v>
      </c>
      <c r="S46" s="751" t="s">
        <v>10</v>
      </c>
      <c r="T46" s="24" t="s">
        <v>14</v>
      </c>
      <c r="U46" s="24"/>
    </row>
    <row r="47" spans="1:1043" s="285" customFormat="1" ht="14.25" customHeight="1" thickBot="1" x14ac:dyDescent="0.35">
      <c r="A47" s="1114" t="s">
        <v>782</v>
      </c>
      <c r="B47" s="1115"/>
      <c r="C47" s="1115"/>
      <c r="D47" s="791"/>
      <c r="E47" s="791"/>
      <c r="F47" s="791"/>
      <c r="G47" s="791"/>
      <c r="H47" s="791"/>
      <c r="I47" s="791"/>
      <c r="J47" s="791"/>
      <c r="K47" s="791"/>
      <c r="L47" s="791"/>
      <c r="M47" s="791"/>
      <c r="N47" s="923">
        <v>6</v>
      </c>
      <c r="O47" s="923"/>
      <c r="P47" s="923"/>
      <c r="Q47" s="923"/>
      <c r="R47" s="923">
        <v>6</v>
      </c>
      <c r="S47" s="800">
        <v>12</v>
      </c>
      <c r="T47" s="842"/>
      <c r="U47" s="843"/>
    </row>
    <row r="48" spans="1:1043" s="285" customFormat="1" ht="14.25" customHeight="1" thickBot="1" x14ac:dyDescent="0.35">
      <c r="A48" s="1238" t="s">
        <v>783</v>
      </c>
      <c r="B48" s="1239"/>
      <c r="C48" s="1240"/>
      <c r="D48" s="16">
        <f>SUM(D5:D9,D42)</f>
        <v>80</v>
      </c>
      <c r="E48" s="16">
        <f>SUM(E5:E9,E42)</f>
        <v>0</v>
      </c>
      <c r="F48" s="261">
        <f>SUM(F5:F9,F41)</f>
        <v>28</v>
      </c>
      <c r="G48" s="894"/>
      <c r="H48" s="16">
        <f>SUM(H16:H22)</f>
        <v>100</v>
      </c>
      <c r="I48" s="16">
        <f>SUM(I16:I22)</f>
        <v>0</v>
      </c>
      <c r="J48" s="261">
        <f>SUM(J16:J22)</f>
        <v>33</v>
      </c>
      <c r="K48" s="894"/>
      <c r="L48" s="16">
        <f>SUM(L27:L32,L43)</f>
        <v>90</v>
      </c>
      <c r="M48" s="16">
        <f>SUM(M27:M32,M43)</f>
        <v>0</v>
      </c>
      <c r="N48" s="261">
        <f>SUM(N27:N32,N41)</f>
        <v>31</v>
      </c>
      <c r="O48" s="894"/>
      <c r="P48" s="16">
        <f>SUM(P34:P39,P44)</f>
        <v>90</v>
      </c>
      <c r="Q48" s="16">
        <f>SUM(Q34:Q39,Q44)</f>
        <v>0</v>
      </c>
      <c r="R48" s="261">
        <f>SUM(R34:R39,R41)</f>
        <v>34</v>
      </c>
      <c r="S48" s="894"/>
      <c r="T48" s="287">
        <f>SUM(G4,K4,O4,S4,S41,S47)</f>
        <v>210</v>
      </c>
      <c r="U48" s="287"/>
    </row>
    <row r="50" spans="1:21" s="7" customFormat="1" x14ac:dyDescent="0.3">
      <c r="A50" s="6" t="s">
        <v>784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21" s="7" customFormat="1" x14ac:dyDescent="0.2">
      <c r="A51" s="7" t="s">
        <v>10</v>
      </c>
      <c r="B51" s="381" t="s">
        <v>813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21" s="7" customFormat="1" x14ac:dyDescent="0.2">
      <c r="A52" s="7" t="s">
        <v>4</v>
      </c>
      <c r="B52" s="381" t="s">
        <v>785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21" s="7" customFormat="1" x14ac:dyDescent="0.2">
      <c r="A53" s="7" t="s">
        <v>808</v>
      </c>
      <c r="B53" s="381" t="s">
        <v>812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21" s="7" customFormat="1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21" s="7" customFormat="1" x14ac:dyDescent="0.3">
      <c r="A55" s="7" t="s">
        <v>851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21" customFormat="1" ht="14.4" x14ac:dyDescent="0.3">
      <c r="A56" s="7" t="s">
        <v>860</v>
      </c>
      <c r="B56" s="7"/>
      <c r="C56" s="3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7"/>
      <c r="U56" s="572"/>
    </row>
    <row r="57" spans="1:21" ht="15.75" customHeight="1" x14ac:dyDescent="0.2">
      <c r="A57" s="1" t="s">
        <v>835</v>
      </c>
    </row>
    <row r="58" spans="1:21" customFormat="1" ht="11.25" customHeight="1" x14ac:dyDescent="0.3">
      <c r="A58" s="6" t="s">
        <v>844</v>
      </c>
      <c r="B58" s="381"/>
      <c r="U58" s="572"/>
    </row>
  </sheetData>
  <sortState xmlns:xlrd2="http://schemas.microsoft.com/office/spreadsheetml/2017/richdata2" ref="A35:T36">
    <sortCondition ref="B35:B36"/>
  </sortState>
  <mergeCells count="14">
    <mergeCell ref="A48:C48"/>
    <mergeCell ref="T2:T3"/>
    <mergeCell ref="A2:A3"/>
    <mergeCell ref="B2:B3"/>
    <mergeCell ref="C2:C3"/>
    <mergeCell ref="D2:G2"/>
    <mergeCell ref="H2:K2"/>
    <mergeCell ref="L2:O2"/>
    <mergeCell ref="P2:S2"/>
    <mergeCell ref="U2:U3"/>
    <mergeCell ref="A1:U1"/>
    <mergeCell ref="A4:C4"/>
    <mergeCell ref="A41:C41"/>
    <mergeCell ref="A47:C47"/>
  </mergeCells>
  <pageMargins left="0.7" right="0.7" top="0.75" bottom="0.75" header="0.3" footer="0.3"/>
  <pageSetup paperSize="9" scale="51" orientation="landscape" r:id="rId1"/>
  <ignoredErrors>
    <ignoredError sqref="N48 J48 F48 F4 J4 N4 R4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02A1-21E8-4A99-873B-A2A6A5DB5A74}">
  <dimension ref="A1:AEU76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Y1"/>
    </sheetView>
  </sheetViews>
  <sheetFormatPr defaultColWidth="8.6640625" defaultRowHeight="10.199999999999999" x14ac:dyDescent="0.3"/>
  <cols>
    <col min="1" max="1" width="11.5546875" style="7" customWidth="1"/>
    <col min="2" max="2" width="38.109375" style="39" customWidth="1"/>
    <col min="3" max="3" width="30.33203125" style="7" customWidth="1"/>
    <col min="4" max="4" width="4.5546875" style="7" customWidth="1"/>
    <col min="5" max="5" width="4.5546875" style="7" hidden="1" customWidth="1"/>
    <col min="6" max="8" width="4.5546875" style="7" customWidth="1"/>
    <col min="9" max="9" width="4.5546875" style="7" hidden="1" customWidth="1"/>
    <col min="10" max="12" width="4.5546875" style="7" customWidth="1"/>
    <col min="13" max="13" width="4.5546875" style="7" hidden="1" customWidth="1"/>
    <col min="14" max="16" width="4.5546875" style="7" customWidth="1"/>
    <col min="17" max="17" width="4.5546875" style="7" hidden="1" customWidth="1"/>
    <col min="18" max="20" width="4.5546875" style="7" customWidth="1"/>
    <col min="21" max="21" width="4.5546875" style="7" hidden="1" customWidth="1"/>
    <col min="22" max="23" width="4.5546875" style="7" customWidth="1"/>
    <col min="24" max="24" width="29" style="7" customWidth="1"/>
    <col min="25" max="25" width="4" style="3" customWidth="1"/>
    <col min="26" max="26" width="26.109375" style="7" bestFit="1" customWidth="1"/>
    <col min="27" max="16384" width="8.6640625" style="7"/>
  </cols>
  <sheetData>
    <row r="1" spans="1:827" ht="40.5" customHeight="1" thickBot="1" x14ac:dyDescent="0.35">
      <c r="A1" s="1162" t="s">
        <v>868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5"/>
      <c r="U1" s="1145"/>
      <c r="V1" s="1145"/>
      <c r="W1" s="1145"/>
      <c r="X1" s="1145"/>
      <c r="Y1" s="1163"/>
    </row>
    <row r="2" spans="1:827" ht="14.4" customHeight="1" thickBot="1" x14ac:dyDescent="0.35">
      <c r="A2" s="1241" t="s">
        <v>1</v>
      </c>
      <c r="B2" s="1223" t="s">
        <v>2</v>
      </c>
      <c r="C2" s="1221" t="s">
        <v>3</v>
      </c>
      <c r="D2" s="1148" t="s">
        <v>769</v>
      </c>
      <c r="E2" s="1149"/>
      <c r="F2" s="1149"/>
      <c r="G2" s="1150"/>
      <c r="H2" s="1148" t="s">
        <v>795</v>
      </c>
      <c r="I2" s="1149"/>
      <c r="J2" s="1149"/>
      <c r="K2" s="1150"/>
      <c r="L2" s="1131" t="s">
        <v>771</v>
      </c>
      <c r="M2" s="1131"/>
      <c r="N2" s="1131"/>
      <c r="O2" s="1131"/>
      <c r="P2" s="1151" t="s">
        <v>772</v>
      </c>
      <c r="Q2" s="1152"/>
      <c r="R2" s="1152"/>
      <c r="S2" s="1153"/>
      <c r="T2" s="1263" t="s">
        <v>850</v>
      </c>
      <c r="U2" s="1264"/>
      <c r="V2" s="1264"/>
      <c r="W2" s="1265"/>
      <c r="X2" s="1260" t="s">
        <v>0</v>
      </c>
      <c r="Y2" s="1260" t="s">
        <v>842</v>
      </c>
    </row>
    <row r="3" spans="1:827" s="6" customFormat="1" ht="63" customHeight="1" thickBot="1" x14ac:dyDescent="0.35">
      <c r="A3" s="1241"/>
      <c r="B3" s="1223"/>
      <c r="C3" s="1221"/>
      <c r="D3" s="291" t="s">
        <v>855</v>
      </c>
      <c r="E3" s="524" t="s">
        <v>774</v>
      </c>
      <c r="F3" s="524" t="s">
        <v>775</v>
      </c>
      <c r="G3" s="292" t="s">
        <v>776</v>
      </c>
      <c r="H3" s="291" t="s">
        <v>855</v>
      </c>
      <c r="I3" s="524" t="s">
        <v>774</v>
      </c>
      <c r="J3" s="524" t="s">
        <v>775</v>
      </c>
      <c r="K3" s="292" t="s">
        <v>776</v>
      </c>
      <c r="L3" s="291" t="s">
        <v>855</v>
      </c>
      <c r="M3" s="524" t="s">
        <v>774</v>
      </c>
      <c r="N3" s="524" t="s">
        <v>775</v>
      </c>
      <c r="O3" s="292" t="s">
        <v>776</v>
      </c>
      <c r="P3" s="291" t="s">
        <v>855</v>
      </c>
      <c r="Q3" s="524" t="s">
        <v>774</v>
      </c>
      <c r="R3" s="524" t="s">
        <v>775</v>
      </c>
      <c r="S3" s="292" t="s">
        <v>776</v>
      </c>
      <c r="T3" s="291" t="s">
        <v>855</v>
      </c>
      <c r="U3" s="524" t="s">
        <v>774</v>
      </c>
      <c r="V3" s="524" t="s">
        <v>775</v>
      </c>
      <c r="W3" s="292" t="s">
        <v>776</v>
      </c>
      <c r="X3" s="1236"/>
      <c r="Y3" s="1236"/>
    </row>
    <row r="4" spans="1:827" s="6" customFormat="1" ht="14.25" customHeight="1" thickBot="1" x14ac:dyDescent="0.35">
      <c r="A4" s="1138" t="s">
        <v>777</v>
      </c>
      <c r="B4" s="1139"/>
      <c r="C4" s="1139"/>
      <c r="D4" s="147">
        <f>SUM(D5:D41)</f>
        <v>120</v>
      </c>
      <c r="E4" s="147">
        <f>SUM(E5:E41)</f>
        <v>0</v>
      </c>
      <c r="F4" s="147">
        <f>SUM(F5:F11)</f>
        <v>36</v>
      </c>
      <c r="G4" s="1105">
        <v>45</v>
      </c>
      <c r="H4" s="147">
        <f>SUM(H5:H41)</f>
        <v>90</v>
      </c>
      <c r="I4" s="147">
        <f>SUM(I5:I41)</f>
        <v>0</v>
      </c>
      <c r="J4" s="147">
        <f>SUM(J5:J21)</f>
        <v>31</v>
      </c>
      <c r="K4" s="1105">
        <v>49</v>
      </c>
      <c r="L4" s="147">
        <f>SUM(L5:L41)</f>
        <v>100</v>
      </c>
      <c r="M4" s="147">
        <f>SUM(M5:M41)</f>
        <v>0</v>
      </c>
      <c r="N4" s="147">
        <f>SUM(N5:N30)</f>
        <v>30</v>
      </c>
      <c r="O4" s="1105">
        <v>39</v>
      </c>
      <c r="P4" s="147">
        <f>SUM(P5:P41)</f>
        <v>80</v>
      </c>
      <c r="Q4" s="147">
        <f>SUM(Q5:Q41)</f>
        <v>0</v>
      </c>
      <c r="R4" s="147">
        <f>SUM(R5:R35)</f>
        <v>24</v>
      </c>
      <c r="S4" s="1105">
        <v>27</v>
      </c>
      <c r="T4" s="147">
        <f>SUM(T5:T41)</f>
        <v>0</v>
      </c>
      <c r="U4" s="147">
        <f>SUM(U5:U41)</f>
        <v>0</v>
      </c>
      <c r="V4" s="147">
        <f>SUM(V5:V40)</f>
        <v>26</v>
      </c>
      <c r="W4" s="1105">
        <v>56</v>
      </c>
      <c r="X4" s="640"/>
      <c r="Y4" s="275"/>
    </row>
    <row r="5" spans="1:827" ht="14.25" customHeight="1" x14ac:dyDescent="0.3">
      <c r="A5" s="170" t="s">
        <v>66</v>
      </c>
      <c r="B5" s="497" t="s">
        <v>67</v>
      </c>
      <c r="C5" s="128" t="s">
        <v>9</v>
      </c>
      <c r="D5" s="35">
        <v>20</v>
      </c>
      <c r="E5" s="31"/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35"/>
      <c r="U5" s="31"/>
      <c r="V5" s="31"/>
      <c r="W5" s="54"/>
      <c r="X5" s="91" t="s">
        <v>65</v>
      </c>
      <c r="Y5" s="617"/>
    </row>
    <row r="6" spans="1:827" ht="14.25" customHeight="1" x14ac:dyDescent="0.3">
      <c r="A6" s="129" t="s">
        <v>242</v>
      </c>
      <c r="B6" s="498" t="s">
        <v>243</v>
      </c>
      <c r="C6" s="130" t="s">
        <v>9</v>
      </c>
      <c r="D6" s="36">
        <v>20</v>
      </c>
      <c r="E6" s="33"/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36"/>
      <c r="U6" s="33"/>
      <c r="V6" s="33"/>
      <c r="W6" s="53"/>
      <c r="X6" s="92" t="s">
        <v>29</v>
      </c>
      <c r="Y6" s="618"/>
    </row>
    <row r="7" spans="1:827" ht="14.25" customHeight="1" x14ac:dyDescent="0.3">
      <c r="A7" s="171" t="s">
        <v>246</v>
      </c>
      <c r="B7" s="498" t="s">
        <v>247</v>
      </c>
      <c r="C7" s="130" t="s">
        <v>9</v>
      </c>
      <c r="D7" s="36">
        <v>20</v>
      </c>
      <c r="E7" s="33"/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36"/>
      <c r="U7" s="33"/>
      <c r="V7" s="33"/>
      <c r="W7" s="53"/>
      <c r="X7" s="92" t="s">
        <v>65</v>
      </c>
      <c r="Y7" s="618"/>
    </row>
    <row r="8" spans="1:827" ht="14.25" customHeight="1" x14ac:dyDescent="0.3">
      <c r="A8" s="129" t="s">
        <v>68</v>
      </c>
      <c r="B8" s="498" t="s">
        <v>69</v>
      </c>
      <c r="C8" s="130" t="s">
        <v>9</v>
      </c>
      <c r="D8" s="637">
        <v>20</v>
      </c>
      <c r="E8" s="638"/>
      <c r="F8" s="638">
        <v>6</v>
      </c>
      <c r="G8" s="639" t="s">
        <v>10</v>
      </c>
      <c r="H8" s="637"/>
      <c r="I8" s="638"/>
      <c r="J8" s="638"/>
      <c r="K8" s="639"/>
      <c r="L8" s="854"/>
      <c r="M8" s="855"/>
      <c r="N8" s="638"/>
      <c r="O8" s="639"/>
      <c r="P8" s="637"/>
      <c r="Q8" s="638"/>
      <c r="R8" s="638"/>
      <c r="S8" s="639"/>
      <c r="T8" s="637"/>
      <c r="U8" s="638"/>
      <c r="V8" s="638"/>
      <c r="W8" s="639"/>
      <c r="X8" s="92" t="s">
        <v>17</v>
      </c>
      <c r="Y8" s="618"/>
    </row>
    <row r="9" spans="1:827" ht="14.25" customHeight="1" x14ac:dyDescent="0.3">
      <c r="A9" s="315" t="s">
        <v>299</v>
      </c>
      <c r="B9" s="499" t="s">
        <v>300</v>
      </c>
      <c r="C9" s="240" t="s">
        <v>9</v>
      </c>
      <c r="D9" s="916">
        <v>10</v>
      </c>
      <c r="E9" s="1063"/>
      <c r="F9" s="1063">
        <v>3</v>
      </c>
      <c r="G9" s="1064" t="s">
        <v>10</v>
      </c>
      <c r="H9" s="916"/>
      <c r="I9" s="1063"/>
      <c r="J9" s="1063"/>
      <c r="K9" s="1064"/>
      <c r="L9" s="916"/>
      <c r="M9" s="1063"/>
      <c r="N9" s="1063"/>
      <c r="O9" s="1064"/>
      <c r="P9" s="916"/>
      <c r="Q9" s="1063"/>
      <c r="R9" s="1063"/>
      <c r="S9" s="1064"/>
      <c r="T9" s="916"/>
      <c r="U9" s="1063"/>
      <c r="V9" s="1063"/>
      <c r="W9" s="1064"/>
      <c r="X9" s="377" t="s">
        <v>49</v>
      </c>
      <c r="Y9" s="619"/>
    </row>
    <row r="10" spans="1:827" ht="14.25" customHeight="1" x14ac:dyDescent="0.3">
      <c r="A10" s="155"/>
      <c r="B10" s="503" t="s">
        <v>794</v>
      </c>
      <c r="C10" s="144" t="s">
        <v>9</v>
      </c>
      <c r="D10" s="872">
        <v>10</v>
      </c>
      <c r="E10" s="873"/>
      <c r="F10" s="873">
        <v>3</v>
      </c>
      <c r="G10" s="778" t="s">
        <v>10</v>
      </c>
      <c r="H10" s="872"/>
      <c r="I10" s="873"/>
      <c r="J10" s="873"/>
      <c r="K10" s="839"/>
      <c r="L10" s="874"/>
      <c r="M10" s="875"/>
      <c r="N10" s="873"/>
      <c r="O10" s="778"/>
      <c r="P10" s="872"/>
      <c r="Q10" s="873"/>
      <c r="R10" s="873"/>
      <c r="S10" s="839"/>
      <c r="T10" s="872"/>
      <c r="U10" s="873"/>
      <c r="V10" s="873"/>
      <c r="W10" s="839"/>
      <c r="X10" s="94" t="s">
        <v>45</v>
      </c>
      <c r="Y10" s="621"/>
    </row>
    <row r="11" spans="1:827" ht="14.25" customHeight="1" x14ac:dyDescent="0.3">
      <c r="A11" s="592" t="s">
        <v>244</v>
      </c>
      <c r="B11" s="647" t="s">
        <v>245</v>
      </c>
      <c r="C11" s="606" t="s">
        <v>9</v>
      </c>
      <c r="D11" s="890">
        <v>20</v>
      </c>
      <c r="E11" s="891"/>
      <c r="F11" s="891">
        <v>6</v>
      </c>
      <c r="G11" s="892" t="s">
        <v>10</v>
      </c>
      <c r="H11" s="890"/>
      <c r="I11" s="891"/>
      <c r="J11" s="891"/>
      <c r="K11" s="892"/>
      <c r="L11" s="1109"/>
      <c r="M11" s="1110"/>
      <c r="N11" s="891"/>
      <c r="O11" s="892"/>
      <c r="P11" s="890"/>
      <c r="Q11" s="891"/>
      <c r="R11" s="891"/>
      <c r="S11" s="892"/>
      <c r="T11" s="890"/>
      <c r="U11" s="891"/>
      <c r="V11" s="891"/>
      <c r="W11" s="892"/>
      <c r="X11" s="610" t="s">
        <v>49</v>
      </c>
      <c r="Y11" s="618" t="s">
        <v>841</v>
      </c>
    </row>
    <row r="12" spans="1:827" s="520" customFormat="1" ht="14.25" customHeight="1" x14ac:dyDescent="0.3">
      <c r="A12" s="592" t="s">
        <v>293</v>
      </c>
      <c r="B12" s="647" t="s">
        <v>294</v>
      </c>
      <c r="C12" s="606" t="s">
        <v>9</v>
      </c>
      <c r="D12" s="607"/>
      <c r="E12" s="608"/>
      <c r="F12" s="608">
        <v>3</v>
      </c>
      <c r="G12" s="609"/>
      <c r="H12" s="607"/>
      <c r="I12" s="608"/>
      <c r="J12" s="608"/>
      <c r="K12" s="609"/>
      <c r="L12" s="607"/>
      <c r="M12" s="608"/>
      <c r="N12" s="608"/>
      <c r="O12" s="609"/>
      <c r="P12" s="607"/>
      <c r="Q12" s="608"/>
      <c r="R12" s="608"/>
      <c r="S12" s="609"/>
      <c r="T12" s="607"/>
      <c r="U12" s="608"/>
      <c r="V12" s="608"/>
      <c r="W12" s="609"/>
      <c r="X12" s="610" t="s">
        <v>49</v>
      </c>
      <c r="Y12" s="61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</row>
    <row r="13" spans="1:827" s="520" customFormat="1" ht="14.25" customHeight="1" x14ac:dyDescent="0.3">
      <c r="A13" s="592" t="s">
        <v>50</v>
      </c>
      <c r="B13" s="647" t="s">
        <v>51</v>
      </c>
      <c r="C13" s="606" t="s">
        <v>9</v>
      </c>
      <c r="D13" s="607"/>
      <c r="E13" s="608"/>
      <c r="F13" s="608">
        <v>6</v>
      </c>
      <c r="G13" s="609"/>
      <c r="H13" s="607"/>
      <c r="I13" s="608"/>
      <c r="J13" s="608"/>
      <c r="K13" s="609"/>
      <c r="L13" s="607"/>
      <c r="M13" s="608"/>
      <c r="N13" s="608"/>
      <c r="O13" s="609"/>
      <c r="P13" s="607"/>
      <c r="Q13" s="608"/>
      <c r="R13" s="608"/>
      <c r="S13" s="609"/>
      <c r="T13" s="607"/>
      <c r="U13" s="608"/>
      <c r="V13" s="608"/>
      <c r="W13" s="609"/>
      <c r="X13" s="610" t="s">
        <v>49</v>
      </c>
      <c r="Y13" s="618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</row>
    <row r="14" spans="1:827" s="520" customFormat="1" ht="14.25" customHeight="1" thickBot="1" x14ac:dyDescent="0.35">
      <c r="A14" s="1018"/>
      <c r="B14" s="1046" t="s">
        <v>778</v>
      </c>
      <c r="C14" s="1047" t="s">
        <v>9</v>
      </c>
      <c r="D14" s="1048"/>
      <c r="E14" s="1049"/>
      <c r="F14" s="1049">
        <v>3</v>
      </c>
      <c r="G14" s="1050"/>
      <c r="H14" s="1048"/>
      <c r="I14" s="1049"/>
      <c r="J14" s="1049"/>
      <c r="K14" s="1051"/>
      <c r="L14" s="1048"/>
      <c r="M14" s="1049"/>
      <c r="N14" s="1049"/>
      <c r="O14" s="1051"/>
      <c r="P14" s="1048"/>
      <c r="Q14" s="1049"/>
      <c r="R14" s="1049"/>
      <c r="S14" s="1051"/>
      <c r="T14" s="1048"/>
      <c r="U14" s="1049"/>
      <c r="V14" s="1049"/>
      <c r="W14" s="1051"/>
      <c r="X14" s="1024" t="s">
        <v>45</v>
      </c>
      <c r="Y14" s="1052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</row>
    <row r="15" spans="1:827" ht="14.25" customHeight="1" x14ac:dyDescent="0.3">
      <c r="A15" s="1053" t="s">
        <v>301</v>
      </c>
      <c r="B15" s="1054" t="s">
        <v>302</v>
      </c>
      <c r="C15" s="1055" t="s">
        <v>9</v>
      </c>
      <c r="D15" s="1056"/>
      <c r="E15" s="1057"/>
      <c r="F15" s="1057"/>
      <c r="G15" s="1058"/>
      <c r="H15" s="1056">
        <v>10</v>
      </c>
      <c r="I15" s="1057"/>
      <c r="J15" s="1057">
        <v>3</v>
      </c>
      <c r="K15" s="1058" t="s">
        <v>10</v>
      </c>
      <c r="L15" s="1056"/>
      <c r="M15" s="1057"/>
      <c r="N15" s="1057"/>
      <c r="O15" s="1058"/>
      <c r="P15" s="1059"/>
      <c r="Q15" s="1060"/>
      <c r="R15" s="1057"/>
      <c r="S15" s="1058"/>
      <c r="T15" s="1056"/>
      <c r="U15" s="1057"/>
      <c r="V15" s="1057"/>
      <c r="W15" s="1058"/>
      <c r="X15" s="1061" t="s">
        <v>49</v>
      </c>
      <c r="Y15" s="1036"/>
    </row>
    <row r="16" spans="1:827" ht="14.25" customHeight="1" x14ac:dyDescent="0.3">
      <c r="A16" s="1062" t="s">
        <v>249</v>
      </c>
      <c r="B16" s="499" t="s">
        <v>250</v>
      </c>
      <c r="C16" s="240" t="s">
        <v>9</v>
      </c>
      <c r="D16" s="916"/>
      <c r="E16" s="1063"/>
      <c r="F16" s="1063"/>
      <c r="G16" s="1064"/>
      <c r="H16" s="916">
        <v>10</v>
      </c>
      <c r="I16" s="1063"/>
      <c r="J16" s="1063">
        <v>3</v>
      </c>
      <c r="K16" s="1064" t="s">
        <v>10</v>
      </c>
      <c r="L16" s="916"/>
      <c r="M16" s="1063"/>
      <c r="N16" s="1063"/>
      <c r="O16" s="1064"/>
      <c r="P16" s="1065"/>
      <c r="Q16" s="1066"/>
      <c r="R16" s="1063"/>
      <c r="S16" s="1064"/>
      <c r="T16" s="916"/>
      <c r="U16" s="1063"/>
      <c r="V16" s="1063"/>
      <c r="W16" s="1064"/>
      <c r="X16" s="377" t="s">
        <v>65</v>
      </c>
      <c r="Y16" s="619"/>
    </row>
    <row r="17" spans="1:827" ht="14.25" customHeight="1" x14ac:dyDescent="0.3">
      <c r="A17" s="155" t="s">
        <v>24</v>
      </c>
      <c r="B17" s="503" t="s">
        <v>25</v>
      </c>
      <c r="C17" s="144" t="s">
        <v>9</v>
      </c>
      <c r="D17" s="872"/>
      <c r="E17" s="873"/>
      <c r="F17" s="873"/>
      <c r="G17" s="839"/>
      <c r="H17" s="872">
        <v>20</v>
      </c>
      <c r="I17" s="873"/>
      <c r="J17" s="873">
        <v>6</v>
      </c>
      <c r="K17" s="839" t="s">
        <v>10</v>
      </c>
      <c r="L17" s="872"/>
      <c r="M17" s="873"/>
      <c r="N17" s="873"/>
      <c r="O17" s="839"/>
      <c r="P17" s="874"/>
      <c r="Q17" s="875"/>
      <c r="R17" s="873"/>
      <c r="S17" s="839"/>
      <c r="T17" s="872"/>
      <c r="U17" s="873"/>
      <c r="V17" s="873"/>
      <c r="W17" s="839"/>
      <c r="X17" s="94" t="s">
        <v>23</v>
      </c>
      <c r="Y17" s="621"/>
    </row>
    <row r="18" spans="1:827" ht="14.25" customHeight="1" x14ac:dyDescent="0.3">
      <c r="A18" s="129" t="s">
        <v>177</v>
      </c>
      <c r="B18" s="498" t="s">
        <v>178</v>
      </c>
      <c r="C18" s="130" t="s">
        <v>9</v>
      </c>
      <c r="D18" s="637"/>
      <c r="E18" s="638"/>
      <c r="F18" s="638"/>
      <c r="G18" s="639"/>
      <c r="H18" s="637">
        <v>20</v>
      </c>
      <c r="I18" s="638"/>
      <c r="J18" s="638">
        <v>6</v>
      </c>
      <c r="K18" s="639" t="s">
        <v>10</v>
      </c>
      <c r="L18" s="637"/>
      <c r="M18" s="638"/>
      <c r="N18" s="638"/>
      <c r="O18" s="639"/>
      <c r="P18" s="854"/>
      <c r="Q18" s="855"/>
      <c r="R18" s="638"/>
      <c r="S18" s="639"/>
      <c r="T18" s="637"/>
      <c r="U18" s="638"/>
      <c r="V18" s="638"/>
      <c r="W18" s="639"/>
      <c r="X18" s="92" t="s">
        <v>170</v>
      </c>
      <c r="Y18" s="618"/>
    </row>
    <row r="19" spans="1:827" ht="14.25" customHeight="1" x14ac:dyDescent="0.3">
      <c r="A19" s="315" t="s">
        <v>15</v>
      </c>
      <c r="B19" s="499" t="s">
        <v>16</v>
      </c>
      <c r="C19" s="240" t="s">
        <v>9</v>
      </c>
      <c r="D19" s="241"/>
      <c r="E19" s="242"/>
      <c r="F19" s="242"/>
      <c r="G19" s="243"/>
      <c r="H19" s="241">
        <v>20</v>
      </c>
      <c r="I19" s="242"/>
      <c r="J19" s="242">
        <v>6</v>
      </c>
      <c r="K19" s="243" t="s">
        <v>10</v>
      </c>
      <c r="L19" s="241"/>
      <c r="M19" s="242"/>
      <c r="N19" s="242"/>
      <c r="O19" s="243"/>
      <c r="P19" s="241"/>
      <c r="Q19" s="242"/>
      <c r="R19" s="242"/>
      <c r="S19" s="243"/>
      <c r="T19" s="241"/>
      <c r="U19" s="242"/>
      <c r="V19" s="242"/>
      <c r="W19" s="243"/>
      <c r="X19" s="377" t="s">
        <v>14</v>
      </c>
      <c r="Y19" s="619"/>
    </row>
    <row r="20" spans="1:827" ht="14.25" customHeight="1" x14ac:dyDescent="0.3">
      <c r="A20" s="171" t="s">
        <v>251</v>
      </c>
      <c r="B20" s="498" t="s">
        <v>252</v>
      </c>
      <c r="C20" s="130" t="s">
        <v>9</v>
      </c>
      <c r="D20" s="36"/>
      <c r="E20" s="33"/>
      <c r="F20" s="33"/>
      <c r="G20" s="53"/>
      <c r="H20" s="36">
        <v>10</v>
      </c>
      <c r="I20" s="33"/>
      <c r="J20" s="33">
        <v>3</v>
      </c>
      <c r="K20" s="53" t="s">
        <v>10</v>
      </c>
      <c r="L20" s="36"/>
      <c r="M20" s="33"/>
      <c r="N20" s="33"/>
      <c r="O20" s="53"/>
      <c r="P20" s="36"/>
      <c r="Q20" s="33"/>
      <c r="R20" s="33"/>
      <c r="S20" s="53"/>
      <c r="T20" s="36"/>
      <c r="U20" s="33"/>
      <c r="V20" s="33"/>
      <c r="W20" s="53"/>
      <c r="X20" s="92" t="s">
        <v>65</v>
      </c>
      <c r="Y20" s="618"/>
    </row>
    <row r="21" spans="1:827" ht="14.25" customHeight="1" x14ac:dyDescent="0.3">
      <c r="A21" s="129" t="s">
        <v>55</v>
      </c>
      <c r="B21" s="498" t="s">
        <v>56</v>
      </c>
      <c r="C21" s="130" t="s">
        <v>9</v>
      </c>
      <c r="D21" s="637"/>
      <c r="E21" s="638"/>
      <c r="F21" s="638"/>
      <c r="G21" s="639"/>
      <c r="H21" s="637">
        <v>0</v>
      </c>
      <c r="I21" s="638"/>
      <c r="J21" s="638">
        <v>4</v>
      </c>
      <c r="K21" s="639" t="s">
        <v>10</v>
      </c>
      <c r="L21" s="637"/>
      <c r="M21" s="638"/>
      <c r="N21" s="638"/>
      <c r="O21" s="639"/>
      <c r="P21" s="854"/>
      <c r="Q21" s="855"/>
      <c r="R21" s="638"/>
      <c r="S21" s="639"/>
      <c r="T21" s="637"/>
      <c r="U21" s="638"/>
      <c r="V21" s="638"/>
      <c r="W21" s="639"/>
      <c r="X21" s="92" t="s">
        <v>20</v>
      </c>
      <c r="Y21" s="618"/>
    </row>
    <row r="22" spans="1:827" ht="14.25" customHeight="1" x14ac:dyDescent="0.3">
      <c r="A22" s="613" t="s">
        <v>295</v>
      </c>
      <c r="B22" s="614" t="s">
        <v>296</v>
      </c>
      <c r="C22" s="615" t="s">
        <v>9</v>
      </c>
      <c r="D22" s="594"/>
      <c r="E22" s="1034"/>
      <c r="F22" s="1034"/>
      <c r="G22" s="1035"/>
      <c r="H22" s="594"/>
      <c r="I22" s="1034"/>
      <c r="J22" s="1034">
        <v>3</v>
      </c>
      <c r="K22" s="1035"/>
      <c r="L22" s="594"/>
      <c r="M22" s="1034"/>
      <c r="N22" s="1034"/>
      <c r="O22" s="1035"/>
      <c r="P22" s="594"/>
      <c r="Q22" s="1034"/>
      <c r="R22" s="1034"/>
      <c r="S22" s="1035"/>
      <c r="T22" s="594"/>
      <c r="U22" s="1034"/>
      <c r="V22" s="1034"/>
      <c r="W22" s="1035"/>
      <c r="X22" s="616" t="s">
        <v>49</v>
      </c>
      <c r="Y22" s="621"/>
    </row>
    <row r="23" spans="1:827" s="520" customFormat="1" ht="14.25" customHeight="1" x14ac:dyDescent="0.3">
      <c r="A23" s="1037" t="s">
        <v>27</v>
      </c>
      <c r="B23" s="1038" t="s">
        <v>28</v>
      </c>
      <c r="C23" s="1039" t="s">
        <v>9</v>
      </c>
      <c r="D23" s="1040"/>
      <c r="E23" s="1041"/>
      <c r="F23" s="1041"/>
      <c r="G23" s="1042"/>
      <c r="H23" s="1040"/>
      <c r="I23" s="1041"/>
      <c r="J23" s="1041">
        <v>6</v>
      </c>
      <c r="K23" s="1042"/>
      <c r="L23" s="1040"/>
      <c r="M23" s="1041"/>
      <c r="N23" s="1041"/>
      <c r="O23" s="1042"/>
      <c r="P23" s="1040"/>
      <c r="Q23" s="1041"/>
      <c r="R23" s="1041"/>
      <c r="S23" s="1042"/>
      <c r="T23" s="1040"/>
      <c r="U23" s="1041"/>
      <c r="V23" s="1041"/>
      <c r="W23" s="1042"/>
      <c r="X23" s="1043" t="s">
        <v>26</v>
      </c>
      <c r="Y23" s="1044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</row>
    <row r="24" spans="1:827" s="520" customFormat="1" ht="14.25" customHeight="1" x14ac:dyDescent="0.3">
      <c r="A24" s="613" t="s">
        <v>33</v>
      </c>
      <c r="B24" s="614" t="s">
        <v>34</v>
      </c>
      <c r="C24" s="615" t="s">
        <v>9</v>
      </c>
      <c r="D24" s="594"/>
      <c r="E24" s="1034"/>
      <c r="F24" s="1034"/>
      <c r="G24" s="1035"/>
      <c r="H24" s="594"/>
      <c r="I24" s="1034"/>
      <c r="J24" s="1034">
        <v>6</v>
      </c>
      <c r="K24" s="1035"/>
      <c r="L24" s="594"/>
      <c r="M24" s="1034"/>
      <c r="N24" s="1034"/>
      <c r="O24" s="1035"/>
      <c r="P24" s="594"/>
      <c r="Q24" s="1034"/>
      <c r="R24" s="1034"/>
      <c r="S24" s="1035"/>
      <c r="T24" s="594"/>
      <c r="U24" s="1034"/>
      <c r="V24" s="1034"/>
      <c r="W24" s="1035"/>
      <c r="X24" s="616" t="s">
        <v>32</v>
      </c>
      <c r="Y24" s="621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</row>
    <row r="25" spans="1:827" s="520" customFormat="1" ht="14.25" customHeight="1" thickBot="1" x14ac:dyDescent="0.35">
      <c r="A25" s="592" t="s">
        <v>297</v>
      </c>
      <c r="B25" s="647" t="s">
        <v>298</v>
      </c>
      <c r="C25" s="606" t="s">
        <v>9</v>
      </c>
      <c r="D25" s="607"/>
      <c r="E25" s="608"/>
      <c r="F25" s="608"/>
      <c r="G25" s="609"/>
      <c r="H25" s="607"/>
      <c r="I25" s="608"/>
      <c r="J25" s="608">
        <v>3</v>
      </c>
      <c r="K25" s="609"/>
      <c r="L25" s="607"/>
      <c r="M25" s="608"/>
      <c r="N25" s="608"/>
      <c r="O25" s="609"/>
      <c r="P25" s="607"/>
      <c r="Q25" s="608"/>
      <c r="R25" s="608"/>
      <c r="S25" s="609"/>
      <c r="T25" s="607"/>
      <c r="U25" s="608"/>
      <c r="V25" s="608"/>
      <c r="W25" s="609"/>
      <c r="X25" s="610" t="s">
        <v>49</v>
      </c>
      <c r="Y25" s="618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</row>
    <row r="26" spans="1:827" s="6" customFormat="1" ht="30.6" x14ac:dyDescent="0.3">
      <c r="A26" s="426" t="s">
        <v>303</v>
      </c>
      <c r="B26" s="502" t="s">
        <v>304</v>
      </c>
      <c r="C26" s="437" t="s">
        <v>857</v>
      </c>
      <c r="D26" s="867"/>
      <c r="E26" s="868"/>
      <c r="F26" s="868"/>
      <c r="G26" s="869"/>
      <c r="H26" s="867"/>
      <c r="I26" s="868"/>
      <c r="J26" s="868"/>
      <c r="K26" s="869"/>
      <c r="L26" s="867">
        <v>20</v>
      </c>
      <c r="M26" s="868"/>
      <c r="N26" s="868">
        <v>6</v>
      </c>
      <c r="O26" s="869" t="s">
        <v>4</v>
      </c>
      <c r="P26" s="867"/>
      <c r="Q26" s="868"/>
      <c r="R26" s="868"/>
      <c r="S26" s="869"/>
      <c r="T26" s="870"/>
      <c r="U26" s="871"/>
      <c r="V26" s="868"/>
      <c r="W26" s="869"/>
      <c r="X26" s="430" t="s">
        <v>49</v>
      </c>
      <c r="Y26" s="620"/>
    </row>
    <row r="27" spans="1:827" ht="14.25" customHeight="1" x14ac:dyDescent="0.3">
      <c r="A27" s="155" t="s">
        <v>7</v>
      </c>
      <c r="B27" s="503" t="s">
        <v>8</v>
      </c>
      <c r="C27" s="144" t="s">
        <v>9</v>
      </c>
      <c r="D27" s="872"/>
      <c r="E27" s="873"/>
      <c r="F27" s="873"/>
      <c r="G27" s="839"/>
      <c r="H27" s="872"/>
      <c r="I27" s="873"/>
      <c r="J27" s="873"/>
      <c r="K27" s="839"/>
      <c r="L27" s="872">
        <v>20</v>
      </c>
      <c r="M27" s="873"/>
      <c r="N27" s="873">
        <v>6</v>
      </c>
      <c r="O27" s="839" t="s">
        <v>10</v>
      </c>
      <c r="P27" s="872"/>
      <c r="Q27" s="873"/>
      <c r="R27" s="873"/>
      <c r="S27" s="839"/>
      <c r="T27" s="874"/>
      <c r="U27" s="875"/>
      <c r="V27" s="873"/>
      <c r="W27" s="839"/>
      <c r="X27" s="94" t="s">
        <v>6</v>
      </c>
      <c r="Y27" s="621"/>
    </row>
    <row r="28" spans="1:827" ht="14.25" customHeight="1" x14ac:dyDescent="0.3">
      <c r="A28" s="129" t="s">
        <v>30</v>
      </c>
      <c r="B28" s="498" t="s">
        <v>31</v>
      </c>
      <c r="C28" s="130" t="s">
        <v>9</v>
      </c>
      <c r="D28" s="637"/>
      <c r="E28" s="638"/>
      <c r="F28" s="638"/>
      <c r="G28" s="639"/>
      <c r="H28" s="637"/>
      <c r="I28" s="638"/>
      <c r="J28" s="638"/>
      <c r="K28" s="639"/>
      <c r="L28" s="637">
        <v>20</v>
      </c>
      <c r="M28" s="638"/>
      <c r="N28" s="638">
        <v>6</v>
      </c>
      <c r="O28" s="639" t="s">
        <v>10</v>
      </c>
      <c r="P28" s="637"/>
      <c r="Q28" s="638"/>
      <c r="R28" s="638"/>
      <c r="S28" s="639"/>
      <c r="T28" s="854"/>
      <c r="U28" s="855"/>
      <c r="V28" s="638"/>
      <c r="W28" s="639"/>
      <c r="X28" s="92" t="s">
        <v>29</v>
      </c>
      <c r="Y28" s="618"/>
    </row>
    <row r="29" spans="1:827" ht="14.25" customHeight="1" x14ac:dyDescent="0.3">
      <c r="A29" s="129" t="s">
        <v>43</v>
      </c>
      <c r="B29" s="498" t="s">
        <v>44</v>
      </c>
      <c r="C29" s="130" t="s">
        <v>9</v>
      </c>
      <c r="D29" s="637"/>
      <c r="E29" s="638"/>
      <c r="F29" s="638"/>
      <c r="G29" s="639"/>
      <c r="H29" s="637"/>
      <c r="I29" s="638"/>
      <c r="J29" s="638"/>
      <c r="K29" s="639"/>
      <c r="L29" s="637">
        <v>20</v>
      </c>
      <c r="M29" s="638"/>
      <c r="N29" s="638">
        <v>6</v>
      </c>
      <c r="O29" s="639" t="s">
        <v>10</v>
      </c>
      <c r="P29" s="637"/>
      <c r="Q29" s="638"/>
      <c r="R29" s="638"/>
      <c r="S29" s="639"/>
      <c r="T29" s="637"/>
      <c r="U29" s="638"/>
      <c r="V29" s="638"/>
      <c r="W29" s="639"/>
      <c r="X29" s="92" t="s">
        <v>20</v>
      </c>
      <c r="Y29" s="618"/>
    </row>
    <row r="30" spans="1:827" ht="14.25" customHeight="1" x14ac:dyDescent="0.3">
      <c r="A30" s="315" t="s">
        <v>12</v>
      </c>
      <c r="B30" s="499" t="s">
        <v>13</v>
      </c>
      <c r="C30" s="240" t="s">
        <v>9</v>
      </c>
      <c r="D30" s="916"/>
      <c r="E30" s="1063"/>
      <c r="F30" s="1063"/>
      <c r="G30" s="1064"/>
      <c r="H30" s="916"/>
      <c r="I30" s="1063"/>
      <c r="J30" s="1063"/>
      <c r="K30" s="1064"/>
      <c r="L30" s="916">
        <v>20</v>
      </c>
      <c r="M30" s="1063"/>
      <c r="N30" s="1063">
        <v>6</v>
      </c>
      <c r="O30" s="1064" t="s">
        <v>10</v>
      </c>
      <c r="P30" s="916"/>
      <c r="Q30" s="1063"/>
      <c r="R30" s="1063"/>
      <c r="S30" s="1064"/>
      <c r="T30" s="1065"/>
      <c r="U30" s="1066"/>
      <c r="V30" s="1063"/>
      <c r="W30" s="1064"/>
      <c r="X30" s="377" t="s">
        <v>11</v>
      </c>
      <c r="Y30" s="619"/>
    </row>
    <row r="31" spans="1:827" s="520" customFormat="1" ht="14.25" customHeight="1" thickBot="1" x14ac:dyDescent="0.35">
      <c r="A31" s="613" t="s">
        <v>47</v>
      </c>
      <c r="B31" s="614" t="s">
        <v>48</v>
      </c>
      <c r="C31" s="615" t="s">
        <v>9</v>
      </c>
      <c r="D31" s="594"/>
      <c r="E31" s="1034"/>
      <c r="F31" s="1034"/>
      <c r="G31" s="1035"/>
      <c r="H31" s="594"/>
      <c r="I31" s="1034"/>
      <c r="J31" s="1034"/>
      <c r="K31" s="1035"/>
      <c r="L31" s="594"/>
      <c r="M31" s="1034"/>
      <c r="N31" s="1034">
        <v>6</v>
      </c>
      <c r="O31" s="1035"/>
      <c r="P31" s="594"/>
      <c r="Q31" s="1034"/>
      <c r="R31" s="1034"/>
      <c r="S31" s="1035"/>
      <c r="T31" s="594"/>
      <c r="U31" s="1034"/>
      <c r="V31" s="1034"/>
      <c r="W31" s="1035"/>
      <c r="X31" s="616" t="s">
        <v>46</v>
      </c>
      <c r="Y31" s="621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</row>
    <row r="32" spans="1:827" s="6" customFormat="1" ht="40.799999999999997" x14ac:dyDescent="0.3">
      <c r="A32" s="431" t="s">
        <v>318</v>
      </c>
      <c r="B32" s="505" t="s">
        <v>319</v>
      </c>
      <c r="C32" s="1112" t="s">
        <v>858</v>
      </c>
      <c r="D32" s="876"/>
      <c r="E32" s="877"/>
      <c r="F32" s="877"/>
      <c r="G32" s="878"/>
      <c r="H32" s="876"/>
      <c r="I32" s="877"/>
      <c r="J32" s="877"/>
      <c r="K32" s="878"/>
      <c r="L32" s="876"/>
      <c r="M32" s="877"/>
      <c r="N32" s="877"/>
      <c r="O32" s="878"/>
      <c r="P32" s="876">
        <v>20</v>
      </c>
      <c r="Q32" s="877"/>
      <c r="R32" s="877">
        <v>6</v>
      </c>
      <c r="S32" s="878" t="s">
        <v>4</v>
      </c>
      <c r="T32" s="876"/>
      <c r="U32" s="877"/>
      <c r="V32" s="877"/>
      <c r="W32" s="878"/>
      <c r="X32" s="432" t="s">
        <v>49</v>
      </c>
      <c r="Y32" s="622"/>
    </row>
    <row r="33" spans="1:827" s="6" customFormat="1" ht="34.5" customHeight="1" x14ac:dyDescent="0.3">
      <c r="A33" s="433" t="s">
        <v>320</v>
      </c>
      <c r="B33" s="507" t="s">
        <v>321</v>
      </c>
      <c r="C33" s="1113" t="s">
        <v>859</v>
      </c>
      <c r="D33" s="879"/>
      <c r="E33" s="880"/>
      <c r="F33" s="880"/>
      <c r="G33" s="881"/>
      <c r="H33" s="879"/>
      <c r="I33" s="880"/>
      <c r="J33" s="880"/>
      <c r="K33" s="881"/>
      <c r="L33" s="879"/>
      <c r="M33" s="880"/>
      <c r="N33" s="880"/>
      <c r="O33" s="881"/>
      <c r="P33" s="879">
        <v>20</v>
      </c>
      <c r="Q33" s="880"/>
      <c r="R33" s="880">
        <v>6</v>
      </c>
      <c r="S33" s="881" t="s">
        <v>4</v>
      </c>
      <c r="T33" s="879"/>
      <c r="U33" s="880"/>
      <c r="V33" s="880"/>
      <c r="W33" s="881"/>
      <c r="X33" s="434" t="s">
        <v>49</v>
      </c>
      <c r="Y33" s="623"/>
    </row>
    <row r="34" spans="1:827" ht="14.25" customHeight="1" x14ac:dyDescent="0.3">
      <c r="A34" s="129" t="s">
        <v>92</v>
      </c>
      <c r="B34" s="498" t="s">
        <v>93</v>
      </c>
      <c r="C34" s="130" t="s">
        <v>9</v>
      </c>
      <c r="D34" s="637"/>
      <c r="E34" s="638"/>
      <c r="F34" s="638"/>
      <c r="G34" s="639"/>
      <c r="H34" s="637"/>
      <c r="I34" s="638"/>
      <c r="J34" s="638"/>
      <c r="K34" s="639"/>
      <c r="L34" s="637"/>
      <c r="M34" s="638"/>
      <c r="N34" s="638"/>
      <c r="O34" s="639"/>
      <c r="P34" s="637">
        <v>20</v>
      </c>
      <c r="Q34" s="638"/>
      <c r="R34" s="638">
        <v>6</v>
      </c>
      <c r="S34" s="639" t="s">
        <v>10</v>
      </c>
      <c r="T34" s="637"/>
      <c r="U34" s="638"/>
      <c r="V34" s="638"/>
      <c r="W34" s="639"/>
      <c r="X34" s="92" t="s">
        <v>91</v>
      </c>
      <c r="Y34" s="618"/>
    </row>
    <row r="35" spans="1:827" ht="14.25" customHeight="1" x14ac:dyDescent="0.3">
      <c r="A35" s="129" t="s">
        <v>57</v>
      </c>
      <c r="B35" s="498" t="s">
        <v>58</v>
      </c>
      <c r="C35" s="130" t="s">
        <v>9</v>
      </c>
      <c r="D35" s="637"/>
      <c r="E35" s="638"/>
      <c r="F35" s="638"/>
      <c r="G35" s="639"/>
      <c r="H35" s="637"/>
      <c r="I35" s="638"/>
      <c r="J35" s="638"/>
      <c r="K35" s="639"/>
      <c r="L35" s="637"/>
      <c r="M35" s="638"/>
      <c r="N35" s="638"/>
      <c r="O35" s="639"/>
      <c r="P35" s="637">
        <v>20</v>
      </c>
      <c r="Q35" s="638"/>
      <c r="R35" s="638">
        <v>6</v>
      </c>
      <c r="S35" s="639" t="s">
        <v>10</v>
      </c>
      <c r="T35" s="637"/>
      <c r="U35" s="638"/>
      <c r="V35" s="638"/>
      <c r="W35" s="639"/>
      <c r="X35" s="92" t="s">
        <v>52</v>
      </c>
      <c r="Y35" s="618"/>
    </row>
    <row r="36" spans="1:827" ht="14.25" customHeight="1" thickBot="1" x14ac:dyDescent="0.35">
      <c r="A36" s="1018" t="s">
        <v>240</v>
      </c>
      <c r="B36" s="1046" t="s">
        <v>241</v>
      </c>
      <c r="C36" s="1047" t="s">
        <v>9</v>
      </c>
      <c r="D36" s="1072"/>
      <c r="E36" s="1073"/>
      <c r="F36" s="1073"/>
      <c r="G36" s="1032"/>
      <c r="H36" s="1072"/>
      <c r="I36" s="1073"/>
      <c r="J36" s="1073"/>
      <c r="K36" s="1032"/>
      <c r="L36" s="1072"/>
      <c r="M36" s="1073"/>
      <c r="N36" s="1073"/>
      <c r="O36" s="1032"/>
      <c r="P36" s="1072"/>
      <c r="Q36" s="1073"/>
      <c r="R36" s="1073">
        <v>3</v>
      </c>
      <c r="S36" s="1032"/>
      <c r="T36" s="1072"/>
      <c r="U36" s="1073"/>
      <c r="V36" s="1073"/>
      <c r="W36" s="1032"/>
      <c r="X36" s="1074" t="s">
        <v>6</v>
      </c>
      <c r="Y36" s="1075"/>
    </row>
    <row r="37" spans="1:827" ht="14.25" customHeight="1" x14ac:dyDescent="0.3">
      <c r="A37" s="155" t="s">
        <v>335</v>
      </c>
      <c r="B37" s="503" t="s">
        <v>336</v>
      </c>
      <c r="C37" s="144" t="s">
        <v>9</v>
      </c>
      <c r="D37" s="872"/>
      <c r="E37" s="873"/>
      <c r="F37" s="873"/>
      <c r="G37" s="839"/>
      <c r="H37" s="872"/>
      <c r="I37" s="873"/>
      <c r="J37" s="873"/>
      <c r="K37" s="839"/>
      <c r="L37" s="872"/>
      <c r="M37" s="873"/>
      <c r="N37" s="873"/>
      <c r="O37" s="839"/>
      <c r="P37" s="872"/>
      <c r="Q37" s="873"/>
      <c r="R37" s="873"/>
      <c r="S37" s="839"/>
      <c r="T37" s="872">
        <v>0</v>
      </c>
      <c r="U37" s="873"/>
      <c r="V37" s="873">
        <v>2</v>
      </c>
      <c r="W37" s="839" t="s">
        <v>10</v>
      </c>
      <c r="X37" s="94" t="s">
        <v>49</v>
      </c>
      <c r="Y37" s="621"/>
    </row>
    <row r="38" spans="1:827" ht="14.25" customHeight="1" x14ac:dyDescent="0.3">
      <c r="A38" s="129" t="s">
        <v>337</v>
      </c>
      <c r="B38" s="498" t="s">
        <v>338</v>
      </c>
      <c r="C38" s="130" t="s">
        <v>9</v>
      </c>
      <c r="D38" s="637"/>
      <c r="E38" s="638"/>
      <c r="F38" s="638"/>
      <c r="G38" s="639"/>
      <c r="H38" s="637"/>
      <c r="I38" s="638"/>
      <c r="J38" s="638"/>
      <c r="K38" s="639"/>
      <c r="L38" s="637"/>
      <c r="M38" s="638"/>
      <c r="N38" s="638"/>
      <c r="O38" s="639"/>
      <c r="P38" s="637"/>
      <c r="Q38" s="638"/>
      <c r="R38" s="638"/>
      <c r="S38" s="639"/>
      <c r="T38" s="637">
        <v>0</v>
      </c>
      <c r="U38" s="638"/>
      <c r="V38" s="638">
        <v>2</v>
      </c>
      <c r="W38" s="639" t="s">
        <v>10</v>
      </c>
      <c r="X38" s="92" t="s">
        <v>49</v>
      </c>
      <c r="Y38" s="618"/>
    </row>
    <row r="39" spans="1:827" ht="14.25" customHeight="1" x14ac:dyDescent="0.3">
      <c r="A39" s="129" t="s">
        <v>339</v>
      </c>
      <c r="B39" s="498" t="s">
        <v>340</v>
      </c>
      <c r="C39" s="130" t="s">
        <v>9</v>
      </c>
      <c r="D39" s="637"/>
      <c r="E39" s="882"/>
      <c r="F39" s="882"/>
      <c r="G39" s="663"/>
      <c r="H39" s="637"/>
      <c r="I39" s="882"/>
      <c r="J39" s="882"/>
      <c r="K39" s="663"/>
      <c r="L39" s="637"/>
      <c r="M39" s="882"/>
      <c r="N39" s="882"/>
      <c r="O39" s="663"/>
      <c r="P39" s="637"/>
      <c r="Q39" s="882"/>
      <c r="R39" s="882"/>
      <c r="S39" s="663"/>
      <c r="T39" s="637">
        <v>0</v>
      </c>
      <c r="U39" s="882"/>
      <c r="V39" s="882">
        <v>2</v>
      </c>
      <c r="W39" s="663" t="s">
        <v>10</v>
      </c>
      <c r="X39" s="92" t="s">
        <v>49</v>
      </c>
      <c r="Y39" s="618"/>
    </row>
    <row r="40" spans="1:827" ht="14.25" customHeight="1" x14ac:dyDescent="0.3">
      <c r="A40" s="315" t="s">
        <v>341</v>
      </c>
      <c r="B40" s="499" t="s">
        <v>342</v>
      </c>
      <c r="C40" s="240" t="s">
        <v>9</v>
      </c>
      <c r="D40" s="916"/>
      <c r="E40" s="813"/>
      <c r="F40" s="813"/>
      <c r="G40" s="665"/>
      <c r="H40" s="916"/>
      <c r="I40" s="813"/>
      <c r="J40" s="813"/>
      <c r="K40" s="665"/>
      <c r="L40" s="916"/>
      <c r="M40" s="813"/>
      <c r="N40" s="813"/>
      <c r="O40" s="665"/>
      <c r="P40" s="916"/>
      <c r="Q40" s="813"/>
      <c r="R40" s="813"/>
      <c r="S40" s="665"/>
      <c r="T40" s="916">
        <v>0</v>
      </c>
      <c r="U40" s="813"/>
      <c r="V40" s="813">
        <v>20</v>
      </c>
      <c r="W40" s="665" t="s">
        <v>4</v>
      </c>
      <c r="X40" s="377" t="s">
        <v>49</v>
      </c>
      <c r="Y40" s="619"/>
    </row>
    <row r="41" spans="1:827" s="520" customFormat="1" ht="14.25" customHeight="1" thickBot="1" x14ac:dyDescent="0.35">
      <c r="A41" s="995" t="s">
        <v>333</v>
      </c>
      <c r="B41" s="996" t="s">
        <v>334</v>
      </c>
      <c r="C41" s="1067" t="s">
        <v>9</v>
      </c>
      <c r="D41" s="1068"/>
      <c r="E41" s="1069"/>
      <c r="F41" s="1069"/>
      <c r="G41" s="1070"/>
      <c r="H41" s="1068"/>
      <c r="I41" s="1069"/>
      <c r="J41" s="1069"/>
      <c r="K41" s="1070"/>
      <c r="L41" s="1068"/>
      <c r="M41" s="1069"/>
      <c r="N41" s="1069"/>
      <c r="O41" s="1070"/>
      <c r="P41" s="1068"/>
      <c r="Q41" s="1069"/>
      <c r="R41" s="1069"/>
      <c r="S41" s="1070"/>
      <c r="T41" s="1068"/>
      <c r="U41" s="1069"/>
      <c r="V41" s="1069">
        <v>30</v>
      </c>
      <c r="W41" s="1070"/>
      <c r="X41" s="1071" t="s">
        <v>49</v>
      </c>
      <c r="Y41" s="1045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  <c r="ACF41" s="7"/>
      <c r="ACG41" s="7"/>
      <c r="ACH41" s="7"/>
      <c r="ACI41" s="7"/>
      <c r="ACJ41" s="7"/>
      <c r="ACK41" s="7"/>
      <c r="ACL41" s="7"/>
      <c r="ACM41" s="7"/>
      <c r="ACN41" s="7"/>
      <c r="ACO41" s="7"/>
      <c r="ACP41" s="7"/>
      <c r="ACQ41" s="7"/>
      <c r="ACR41" s="7"/>
      <c r="ACS41" s="7"/>
      <c r="ACT41" s="7"/>
      <c r="ACU41" s="7"/>
      <c r="ACV41" s="7"/>
      <c r="ACW41" s="7"/>
      <c r="ACX41" s="7"/>
      <c r="ACY41" s="7"/>
      <c r="ACZ41" s="7"/>
      <c r="ADA41" s="7"/>
      <c r="ADB41" s="7"/>
      <c r="ADC41" s="7"/>
      <c r="ADD41" s="7"/>
      <c r="ADE41" s="7"/>
      <c r="ADF41" s="7"/>
      <c r="ADG41" s="7"/>
      <c r="ADH41" s="7"/>
      <c r="ADI41" s="7"/>
      <c r="ADJ41" s="7"/>
      <c r="ADK41" s="7"/>
      <c r="ADL41" s="7"/>
      <c r="ADM41" s="7"/>
      <c r="ADN41" s="7"/>
      <c r="ADO41" s="7"/>
      <c r="ADP41" s="7"/>
      <c r="ADQ41" s="7"/>
      <c r="ADR41" s="7"/>
      <c r="ADS41" s="7"/>
      <c r="ADT41" s="7"/>
      <c r="ADU41" s="7"/>
      <c r="ADV41" s="7"/>
      <c r="ADW41" s="7"/>
      <c r="ADX41" s="7"/>
      <c r="ADY41" s="7"/>
      <c r="ADZ41" s="7"/>
      <c r="AEA41" s="7"/>
      <c r="AEB41" s="7"/>
      <c r="AEC41" s="7"/>
      <c r="AED41" s="7"/>
      <c r="AEE41" s="7"/>
      <c r="AEF41" s="7"/>
      <c r="AEG41" s="7"/>
      <c r="AEH41" s="7"/>
      <c r="AEI41" s="7"/>
      <c r="AEJ41" s="7"/>
      <c r="AEK41" s="7"/>
      <c r="AEL41" s="7"/>
      <c r="AEM41" s="7"/>
      <c r="AEN41" s="7"/>
      <c r="AEO41" s="7"/>
      <c r="AEP41" s="7"/>
      <c r="AEQ41" s="7"/>
      <c r="AER41" s="7"/>
      <c r="AES41" s="7"/>
      <c r="AET41" s="7"/>
      <c r="AEU41" s="7"/>
    </row>
    <row r="42" spans="1:827" ht="14.25" customHeight="1" thickBot="1" x14ac:dyDescent="0.35">
      <c r="A42" s="1158" t="s">
        <v>781</v>
      </c>
      <c r="B42" s="1159"/>
      <c r="C42" s="1159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>
        <v>6</v>
      </c>
      <c r="O42" s="172"/>
      <c r="P42" s="172"/>
      <c r="Q42" s="172"/>
      <c r="R42" s="172">
        <v>6</v>
      </c>
      <c r="S42" s="172"/>
      <c r="T42" s="172"/>
      <c r="U42" s="172"/>
      <c r="V42" s="172"/>
      <c r="W42" s="790">
        <v>12</v>
      </c>
      <c r="X42" s="641"/>
      <c r="Y42" s="624"/>
    </row>
    <row r="43" spans="1:827" ht="14.25" customHeight="1" x14ac:dyDescent="0.3">
      <c r="A43" s="1268" t="s">
        <v>810</v>
      </c>
      <c r="B43" s="1269"/>
      <c r="C43" s="1269"/>
      <c r="D43" s="1261"/>
      <c r="E43" s="1261"/>
      <c r="F43" s="1261"/>
      <c r="G43" s="1261"/>
      <c r="H43" s="1261"/>
      <c r="I43" s="1261"/>
      <c r="J43" s="1261"/>
      <c r="K43" s="1261"/>
      <c r="L43" s="1261"/>
      <c r="M43" s="1261"/>
      <c r="N43" s="1261"/>
      <c r="O43" s="1261"/>
      <c r="P43" s="1261"/>
      <c r="Q43" s="1261"/>
      <c r="R43" s="1261"/>
      <c r="S43" s="1261"/>
      <c r="T43" s="1261"/>
      <c r="U43" s="1261"/>
      <c r="V43" s="1261"/>
      <c r="W43" s="1261"/>
      <c r="X43" s="1262"/>
      <c r="Y43" s="625"/>
    </row>
    <row r="44" spans="1:827" ht="14.25" customHeight="1" x14ac:dyDescent="0.3">
      <c r="A44" s="155" t="s">
        <v>307</v>
      </c>
      <c r="B44" s="503" t="s">
        <v>308</v>
      </c>
      <c r="C44" s="144" t="s">
        <v>9</v>
      </c>
      <c r="D44" s="848"/>
      <c r="E44" s="849"/>
      <c r="F44" s="849"/>
      <c r="G44" s="850"/>
      <c r="H44" s="848"/>
      <c r="I44" s="849"/>
      <c r="J44" s="849"/>
      <c r="K44" s="850"/>
      <c r="L44" s="848">
        <v>10</v>
      </c>
      <c r="M44" s="849"/>
      <c r="N44" s="849">
        <v>3</v>
      </c>
      <c r="O44" s="850" t="s">
        <v>10</v>
      </c>
      <c r="P44" s="848"/>
      <c r="Q44" s="849"/>
      <c r="R44" s="849"/>
      <c r="S44" s="850"/>
      <c r="T44" s="851"/>
      <c r="U44" s="852"/>
      <c r="V44" s="849"/>
      <c r="W44" s="850"/>
      <c r="X44" s="853" t="s">
        <v>49</v>
      </c>
      <c r="Y44" s="626"/>
    </row>
    <row r="45" spans="1:827" ht="14.25" customHeight="1" x14ac:dyDescent="0.3">
      <c r="A45" s="129" t="s">
        <v>312</v>
      </c>
      <c r="B45" s="498" t="s">
        <v>313</v>
      </c>
      <c r="C45" s="130" t="s">
        <v>9</v>
      </c>
      <c r="D45" s="637"/>
      <c r="E45" s="638"/>
      <c r="F45" s="638"/>
      <c r="G45" s="639"/>
      <c r="H45" s="637"/>
      <c r="I45" s="638"/>
      <c r="J45" s="638"/>
      <c r="K45" s="639"/>
      <c r="L45" s="637">
        <v>10</v>
      </c>
      <c r="M45" s="638"/>
      <c r="N45" s="638">
        <v>3</v>
      </c>
      <c r="O45" s="639" t="s">
        <v>10</v>
      </c>
      <c r="P45" s="637"/>
      <c r="Q45" s="638"/>
      <c r="R45" s="638"/>
      <c r="S45" s="639"/>
      <c r="T45" s="854"/>
      <c r="U45" s="855"/>
      <c r="V45" s="638"/>
      <c r="W45" s="639"/>
      <c r="X45" s="856" t="s">
        <v>49</v>
      </c>
      <c r="Y45" s="627"/>
    </row>
    <row r="46" spans="1:827" ht="14.25" customHeight="1" x14ac:dyDescent="0.3">
      <c r="A46" s="129" t="s">
        <v>322</v>
      </c>
      <c r="B46" s="498" t="s">
        <v>309</v>
      </c>
      <c r="C46" s="130" t="s">
        <v>9</v>
      </c>
      <c r="D46" s="857"/>
      <c r="E46" s="858"/>
      <c r="F46" s="858"/>
      <c r="G46" s="859"/>
      <c r="H46" s="857"/>
      <c r="I46" s="858"/>
      <c r="J46" s="858"/>
      <c r="K46" s="859"/>
      <c r="L46" s="857"/>
      <c r="M46" s="858"/>
      <c r="N46" s="858"/>
      <c r="O46" s="859"/>
      <c r="P46" s="857">
        <v>10</v>
      </c>
      <c r="Q46" s="858"/>
      <c r="R46" s="858">
        <v>3</v>
      </c>
      <c r="S46" s="859" t="s">
        <v>10</v>
      </c>
      <c r="T46" s="857"/>
      <c r="U46" s="858"/>
      <c r="V46" s="858"/>
      <c r="W46" s="859"/>
      <c r="X46" s="856" t="s">
        <v>49</v>
      </c>
      <c r="Y46" s="627"/>
    </row>
    <row r="47" spans="1:827" ht="14.25" customHeight="1" x14ac:dyDescent="0.3">
      <c r="A47" s="154" t="s">
        <v>323</v>
      </c>
      <c r="B47" s="504" t="s">
        <v>324</v>
      </c>
      <c r="C47" s="276" t="s">
        <v>9</v>
      </c>
      <c r="D47" s="860"/>
      <c r="E47" s="861"/>
      <c r="F47" s="861"/>
      <c r="G47" s="862"/>
      <c r="H47" s="860"/>
      <c r="I47" s="861"/>
      <c r="J47" s="861"/>
      <c r="K47" s="862"/>
      <c r="L47" s="860"/>
      <c r="M47" s="861"/>
      <c r="N47" s="861"/>
      <c r="O47" s="862"/>
      <c r="P47" s="860">
        <v>10</v>
      </c>
      <c r="Q47" s="861"/>
      <c r="R47" s="861">
        <v>3</v>
      </c>
      <c r="S47" s="862" t="s">
        <v>10</v>
      </c>
      <c r="T47" s="860"/>
      <c r="U47" s="861"/>
      <c r="V47" s="861"/>
      <c r="W47" s="862"/>
      <c r="X47" s="863" t="s">
        <v>49</v>
      </c>
      <c r="Y47" s="628"/>
    </row>
    <row r="48" spans="1:827" ht="14.25" customHeight="1" x14ac:dyDescent="0.3">
      <c r="A48" s="1270" t="s">
        <v>837</v>
      </c>
      <c r="B48" s="1271"/>
      <c r="C48" s="1271"/>
      <c r="D48" s="1272"/>
      <c r="E48" s="1272"/>
      <c r="F48" s="1272"/>
      <c r="G48" s="1272"/>
      <c r="H48" s="1272"/>
      <c r="I48" s="1272"/>
      <c r="J48" s="1272"/>
      <c r="K48" s="1272"/>
      <c r="L48" s="1272"/>
      <c r="M48" s="1272"/>
      <c r="N48" s="1272"/>
      <c r="O48" s="1272"/>
      <c r="P48" s="1272"/>
      <c r="Q48" s="1272"/>
      <c r="R48" s="1272"/>
      <c r="S48" s="1272"/>
      <c r="T48" s="1272"/>
      <c r="U48" s="1272"/>
      <c r="V48" s="1272"/>
      <c r="W48" s="1272"/>
      <c r="X48" s="1273"/>
      <c r="Y48" s="629"/>
    </row>
    <row r="49" spans="1:827" ht="14.25" customHeight="1" x14ac:dyDescent="0.3">
      <c r="A49" s="129" t="s">
        <v>310</v>
      </c>
      <c r="B49" s="64" t="s">
        <v>311</v>
      </c>
      <c r="C49" s="130" t="s">
        <v>9</v>
      </c>
      <c r="D49" s="637"/>
      <c r="E49" s="638"/>
      <c r="F49" s="638"/>
      <c r="G49" s="639"/>
      <c r="H49" s="637"/>
      <c r="I49" s="638"/>
      <c r="J49" s="638"/>
      <c r="K49" s="639"/>
      <c r="L49" s="637">
        <v>10</v>
      </c>
      <c r="M49" s="638"/>
      <c r="N49" s="638">
        <v>3</v>
      </c>
      <c r="O49" s="639" t="s">
        <v>10</v>
      </c>
      <c r="P49" s="637"/>
      <c r="Q49" s="638"/>
      <c r="R49" s="638"/>
      <c r="S49" s="639"/>
      <c r="T49" s="854"/>
      <c r="U49" s="855"/>
      <c r="V49" s="638"/>
      <c r="W49" s="639"/>
      <c r="X49" s="856" t="s">
        <v>49</v>
      </c>
      <c r="Y49" s="627"/>
    </row>
    <row r="50" spans="1:827" s="521" customFormat="1" ht="14.25" customHeight="1" x14ac:dyDescent="0.3">
      <c r="A50" s="883" t="s">
        <v>305</v>
      </c>
      <c r="B50" s="614" t="s">
        <v>306</v>
      </c>
      <c r="C50" s="884" t="s">
        <v>9</v>
      </c>
      <c r="D50" s="885"/>
      <c r="E50" s="886"/>
      <c r="F50" s="886"/>
      <c r="G50" s="887"/>
      <c r="H50" s="885"/>
      <c r="I50" s="886"/>
      <c r="J50" s="886"/>
      <c r="K50" s="887"/>
      <c r="L50" s="885">
        <v>10</v>
      </c>
      <c r="M50" s="886"/>
      <c r="N50" s="886">
        <v>3</v>
      </c>
      <c r="O50" s="887" t="s">
        <v>10</v>
      </c>
      <c r="P50" s="885"/>
      <c r="Q50" s="886"/>
      <c r="R50" s="886"/>
      <c r="S50" s="887"/>
      <c r="T50" s="888"/>
      <c r="U50" s="889"/>
      <c r="V50" s="886"/>
      <c r="W50" s="887"/>
      <c r="X50" s="866" t="s">
        <v>49</v>
      </c>
      <c r="Y50" s="626" t="s">
        <v>840</v>
      </c>
      <c r="Z50" s="70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</row>
    <row r="51" spans="1:827" ht="14.25" customHeight="1" x14ac:dyDescent="0.3">
      <c r="A51" s="129" t="s">
        <v>325</v>
      </c>
      <c r="B51" s="64" t="s">
        <v>326</v>
      </c>
      <c r="C51" s="130" t="s">
        <v>9</v>
      </c>
      <c r="D51" s="637"/>
      <c r="E51" s="638"/>
      <c r="F51" s="638"/>
      <c r="G51" s="639"/>
      <c r="H51" s="637"/>
      <c r="I51" s="638"/>
      <c r="J51" s="638"/>
      <c r="K51" s="639"/>
      <c r="L51" s="637"/>
      <c r="M51" s="638"/>
      <c r="N51" s="638"/>
      <c r="O51" s="639"/>
      <c r="P51" s="637">
        <v>10</v>
      </c>
      <c r="Q51" s="638"/>
      <c r="R51" s="638">
        <v>3</v>
      </c>
      <c r="S51" s="639" t="s">
        <v>10</v>
      </c>
      <c r="T51" s="637"/>
      <c r="U51" s="638"/>
      <c r="V51" s="638"/>
      <c r="W51" s="639"/>
      <c r="X51" s="856" t="s">
        <v>49</v>
      </c>
      <c r="Y51" s="627"/>
    </row>
    <row r="52" spans="1:827" ht="14.25" customHeight="1" x14ac:dyDescent="0.3">
      <c r="A52" s="154" t="s">
        <v>331</v>
      </c>
      <c r="B52" s="504" t="s">
        <v>332</v>
      </c>
      <c r="C52" s="276" t="s">
        <v>9</v>
      </c>
      <c r="D52" s="864"/>
      <c r="E52" s="635"/>
      <c r="F52" s="635"/>
      <c r="G52" s="636"/>
      <c r="H52" s="864"/>
      <c r="I52" s="635"/>
      <c r="J52" s="635"/>
      <c r="K52" s="636"/>
      <c r="L52" s="864"/>
      <c r="M52" s="635"/>
      <c r="N52" s="635"/>
      <c r="O52" s="636"/>
      <c r="P52" s="864">
        <v>10</v>
      </c>
      <c r="Q52" s="635"/>
      <c r="R52" s="635">
        <v>3</v>
      </c>
      <c r="S52" s="636" t="s">
        <v>10</v>
      </c>
      <c r="T52" s="864"/>
      <c r="U52" s="635"/>
      <c r="V52" s="635"/>
      <c r="W52" s="636"/>
      <c r="X52" s="863" t="s">
        <v>49</v>
      </c>
      <c r="Y52" s="628"/>
    </row>
    <row r="53" spans="1:827" ht="14.25" customHeight="1" x14ac:dyDescent="0.3">
      <c r="A53" s="1270" t="s">
        <v>838</v>
      </c>
      <c r="B53" s="1271"/>
      <c r="C53" s="1271"/>
      <c r="D53" s="1266"/>
      <c r="E53" s="1266"/>
      <c r="F53" s="1266"/>
      <c r="G53" s="1266"/>
      <c r="H53" s="1266"/>
      <c r="I53" s="1266"/>
      <c r="J53" s="1266"/>
      <c r="K53" s="1266"/>
      <c r="L53" s="1266"/>
      <c r="M53" s="1266"/>
      <c r="N53" s="1266"/>
      <c r="O53" s="1266"/>
      <c r="P53" s="1266"/>
      <c r="Q53" s="1266"/>
      <c r="R53" s="1266"/>
      <c r="S53" s="1266"/>
      <c r="T53" s="1266"/>
      <c r="U53" s="1266"/>
      <c r="V53" s="1266"/>
      <c r="W53" s="1266"/>
      <c r="X53" s="1267"/>
      <c r="Y53" s="629"/>
    </row>
    <row r="54" spans="1:827" ht="14.25" customHeight="1" x14ac:dyDescent="0.3">
      <c r="A54" s="129" t="s">
        <v>316</v>
      </c>
      <c r="B54" s="498" t="s">
        <v>317</v>
      </c>
      <c r="C54" s="130" t="s">
        <v>9</v>
      </c>
      <c r="D54" s="637"/>
      <c r="E54" s="638"/>
      <c r="F54" s="638"/>
      <c r="G54" s="639"/>
      <c r="H54" s="637"/>
      <c r="I54" s="638"/>
      <c r="J54" s="638"/>
      <c r="K54" s="639"/>
      <c r="L54" s="637">
        <v>10</v>
      </c>
      <c r="M54" s="638"/>
      <c r="N54" s="638">
        <v>3</v>
      </c>
      <c r="O54" s="639" t="s">
        <v>10</v>
      </c>
      <c r="P54" s="637"/>
      <c r="Q54" s="638"/>
      <c r="R54" s="638"/>
      <c r="S54" s="639"/>
      <c r="T54" s="854"/>
      <c r="U54" s="855"/>
      <c r="V54" s="638"/>
      <c r="W54" s="639"/>
      <c r="X54" s="856" t="s">
        <v>49</v>
      </c>
      <c r="Y54" s="627"/>
    </row>
    <row r="55" spans="1:827" s="521" customFormat="1" ht="14.25" customHeight="1" x14ac:dyDescent="0.3">
      <c r="A55" s="280" t="s">
        <v>327</v>
      </c>
      <c r="B55" s="498" t="s">
        <v>328</v>
      </c>
      <c r="C55" s="1111" t="s">
        <v>9</v>
      </c>
      <c r="D55" s="637"/>
      <c r="E55" s="638"/>
      <c r="F55" s="638"/>
      <c r="G55" s="639"/>
      <c r="H55" s="637"/>
      <c r="I55" s="638"/>
      <c r="J55" s="638"/>
      <c r="K55" s="639"/>
      <c r="L55" s="848">
        <v>10</v>
      </c>
      <c r="M55" s="849"/>
      <c r="N55" s="849">
        <v>3</v>
      </c>
      <c r="O55" s="850" t="s">
        <v>10</v>
      </c>
      <c r="P55" s="637"/>
      <c r="Q55" s="638"/>
      <c r="R55" s="638"/>
      <c r="S55" s="639"/>
      <c r="T55" s="851"/>
      <c r="U55" s="852"/>
      <c r="V55" s="849"/>
      <c r="W55" s="850"/>
      <c r="X55" s="856" t="s">
        <v>49</v>
      </c>
      <c r="Y55" s="627"/>
      <c r="Z55" s="70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N55" s="7"/>
      <c r="MO55" s="7"/>
      <c r="MP55" s="7"/>
      <c r="MQ55" s="7"/>
      <c r="MR55" s="7"/>
      <c r="MS55" s="7"/>
      <c r="MT55" s="7"/>
      <c r="MU55" s="7"/>
      <c r="MV55" s="7"/>
      <c r="MW55" s="7"/>
      <c r="MX55" s="7"/>
      <c r="MY55" s="7"/>
      <c r="MZ55" s="7"/>
      <c r="NA55" s="7"/>
      <c r="NB55" s="7"/>
      <c r="NC55" s="7"/>
      <c r="ND55" s="7"/>
      <c r="NE55" s="7"/>
      <c r="NF55" s="7"/>
      <c r="NG55" s="7"/>
      <c r="NH55" s="7"/>
      <c r="NI55" s="7"/>
      <c r="NJ55" s="7"/>
      <c r="NK55" s="7"/>
      <c r="NL55" s="7"/>
      <c r="NM55" s="7"/>
      <c r="NN55" s="7"/>
      <c r="NO55" s="7"/>
      <c r="NP55" s="7"/>
      <c r="NQ55" s="7"/>
      <c r="NR55" s="7"/>
      <c r="NS55" s="7"/>
      <c r="NT55" s="7"/>
      <c r="NU55" s="7"/>
      <c r="NV55" s="7"/>
      <c r="NW55" s="7"/>
      <c r="NX55" s="7"/>
      <c r="NY55" s="7"/>
      <c r="NZ55" s="7"/>
      <c r="OA55" s="7"/>
      <c r="OB55" s="7"/>
      <c r="OC55" s="7"/>
      <c r="OD55" s="7"/>
      <c r="OE55" s="7"/>
      <c r="OF55" s="7"/>
      <c r="OG55" s="7"/>
      <c r="OH55" s="7"/>
      <c r="OI55" s="7"/>
      <c r="OJ55" s="7"/>
      <c r="OK55" s="7"/>
      <c r="OL55" s="7"/>
      <c r="OM55" s="7"/>
      <c r="ON55" s="7"/>
      <c r="OO55" s="7"/>
      <c r="OP55" s="7"/>
      <c r="OQ55" s="7"/>
      <c r="OR55" s="7"/>
      <c r="OS55" s="7"/>
      <c r="OT55" s="7"/>
      <c r="OU55" s="7"/>
      <c r="OV55" s="7"/>
      <c r="OW55" s="7"/>
      <c r="OX55" s="7"/>
      <c r="OY55" s="7"/>
      <c r="OZ55" s="7"/>
      <c r="PA55" s="7"/>
      <c r="PB55" s="7"/>
      <c r="PC55" s="7"/>
      <c r="PD55" s="7"/>
      <c r="PE55" s="7"/>
      <c r="PF55" s="7"/>
      <c r="PG55" s="7"/>
      <c r="PH55" s="7"/>
      <c r="PI55" s="7"/>
      <c r="PJ55" s="7"/>
      <c r="PK55" s="7"/>
      <c r="PL55" s="7"/>
      <c r="PM55" s="7"/>
      <c r="PN55" s="7"/>
      <c r="PO55" s="7"/>
      <c r="PP55" s="7"/>
      <c r="PQ55" s="7"/>
      <c r="PR55" s="7"/>
      <c r="PS55" s="7"/>
      <c r="PT55" s="7"/>
      <c r="PU55" s="7"/>
      <c r="PV55" s="7"/>
      <c r="PW55" s="7"/>
      <c r="PX55" s="7"/>
      <c r="PY55" s="7"/>
      <c r="PZ55" s="7"/>
      <c r="QA55" s="7"/>
      <c r="QB55" s="7"/>
      <c r="QC55" s="7"/>
      <c r="QD55" s="7"/>
      <c r="QE55" s="7"/>
      <c r="QF55" s="7"/>
      <c r="QG55" s="7"/>
      <c r="QH55" s="7"/>
      <c r="QI55" s="7"/>
      <c r="QJ55" s="7"/>
      <c r="QK55" s="7"/>
      <c r="QL55" s="7"/>
      <c r="QM55" s="7"/>
      <c r="QN55" s="7"/>
      <c r="QO55" s="7"/>
      <c r="QP55" s="7"/>
      <c r="QQ55" s="7"/>
      <c r="QR55" s="7"/>
      <c r="QS55" s="7"/>
      <c r="QT55" s="7"/>
      <c r="QU55" s="7"/>
      <c r="QV55" s="7"/>
      <c r="QW55" s="7"/>
      <c r="QX55" s="7"/>
      <c r="QY55" s="7"/>
      <c r="QZ55" s="7"/>
      <c r="RA55" s="7"/>
      <c r="RB55" s="7"/>
      <c r="RC55" s="7"/>
      <c r="RD55" s="7"/>
      <c r="RE55" s="7"/>
      <c r="RF55" s="7"/>
      <c r="RG55" s="7"/>
      <c r="RH55" s="7"/>
      <c r="RI55" s="7"/>
      <c r="RJ55" s="7"/>
      <c r="RK55" s="7"/>
      <c r="RL55" s="7"/>
      <c r="RM55" s="7"/>
      <c r="RN55" s="7"/>
      <c r="RO55" s="7"/>
      <c r="RP55" s="7"/>
      <c r="RQ55" s="7"/>
      <c r="RR55" s="7"/>
      <c r="RS55" s="7"/>
      <c r="RT55" s="7"/>
      <c r="RU55" s="7"/>
      <c r="RV55" s="7"/>
      <c r="RW55" s="7"/>
      <c r="RX55" s="7"/>
      <c r="RY55" s="7"/>
      <c r="RZ55" s="7"/>
      <c r="SA55" s="7"/>
      <c r="SB55" s="7"/>
      <c r="SC55" s="7"/>
      <c r="SD55" s="7"/>
      <c r="SE55" s="7"/>
      <c r="SF55" s="7"/>
      <c r="SG55" s="7"/>
      <c r="SH55" s="7"/>
      <c r="SI55" s="7"/>
      <c r="SJ55" s="7"/>
      <c r="SK55" s="7"/>
      <c r="SL55" s="7"/>
      <c r="SM55" s="7"/>
      <c r="SN55" s="7"/>
      <c r="SO55" s="7"/>
      <c r="SP55" s="7"/>
      <c r="SQ55" s="7"/>
      <c r="SR55" s="7"/>
      <c r="SS55" s="7"/>
      <c r="ST55" s="7"/>
      <c r="SU55" s="7"/>
      <c r="SV55" s="7"/>
      <c r="SW55" s="7"/>
      <c r="SX55" s="7"/>
      <c r="SY55" s="7"/>
      <c r="SZ55" s="7"/>
      <c r="TA55" s="7"/>
      <c r="TB55" s="7"/>
      <c r="TC55" s="7"/>
      <c r="TD55" s="7"/>
      <c r="TE55" s="7"/>
      <c r="TF55" s="7"/>
      <c r="TG55" s="7"/>
      <c r="TH55" s="7"/>
      <c r="TI55" s="7"/>
      <c r="TJ55" s="7"/>
      <c r="TK55" s="7"/>
      <c r="TL55" s="7"/>
      <c r="TM55" s="7"/>
      <c r="TN55" s="7"/>
      <c r="TO55" s="7"/>
      <c r="TP55" s="7"/>
      <c r="TQ55" s="7"/>
      <c r="TR55" s="7"/>
      <c r="TS55" s="7"/>
      <c r="TT55" s="7"/>
      <c r="TU55" s="7"/>
      <c r="TV55" s="7"/>
      <c r="TW55" s="7"/>
      <c r="TX55" s="7"/>
      <c r="TY55" s="7"/>
      <c r="TZ55" s="7"/>
      <c r="UA55" s="7"/>
      <c r="UB55" s="7"/>
      <c r="UC55" s="7"/>
      <c r="UD55" s="7"/>
      <c r="UE55" s="7"/>
      <c r="UF55" s="7"/>
      <c r="UG55" s="7"/>
      <c r="UH55" s="7"/>
      <c r="UI55" s="7"/>
      <c r="UJ55" s="7"/>
      <c r="UK55" s="7"/>
      <c r="UL55" s="7"/>
      <c r="UM55" s="7"/>
      <c r="UN55" s="7"/>
      <c r="UO55" s="7"/>
      <c r="UP55" s="7"/>
      <c r="UQ55" s="7"/>
      <c r="UR55" s="7"/>
      <c r="US55" s="7"/>
      <c r="UT55" s="7"/>
      <c r="UU55" s="7"/>
      <c r="UV55" s="7"/>
      <c r="UW55" s="7"/>
      <c r="UX55" s="7"/>
      <c r="UY55" s="7"/>
      <c r="UZ55" s="7"/>
      <c r="VA55" s="7"/>
      <c r="VB55" s="7"/>
      <c r="VC55" s="7"/>
      <c r="VD55" s="7"/>
      <c r="VE55" s="7"/>
      <c r="VF55" s="7"/>
      <c r="VG55" s="7"/>
      <c r="VH55" s="7"/>
      <c r="VI55" s="7"/>
      <c r="VJ55" s="7"/>
      <c r="VK55" s="7"/>
      <c r="VL55" s="7"/>
      <c r="VM55" s="7"/>
      <c r="VN55" s="7"/>
      <c r="VO55" s="7"/>
      <c r="VP55" s="7"/>
      <c r="VQ55" s="7"/>
      <c r="VR55" s="7"/>
      <c r="VS55" s="7"/>
      <c r="VT55" s="7"/>
      <c r="VU55" s="7"/>
      <c r="VV55" s="7"/>
      <c r="VW55" s="7"/>
      <c r="VX55" s="7"/>
      <c r="VY55" s="7"/>
      <c r="VZ55" s="7"/>
      <c r="WA55" s="7"/>
      <c r="WB55" s="7"/>
      <c r="WC55" s="7"/>
      <c r="WD55" s="7"/>
      <c r="WE55" s="7"/>
      <c r="WF55" s="7"/>
      <c r="WG55" s="7"/>
      <c r="WH55" s="7"/>
      <c r="WI55" s="7"/>
      <c r="WJ55" s="7"/>
      <c r="WK55" s="7"/>
      <c r="WL55" s="7"/>
      <c r="WM55" s="7"/>
      <c r="WN55" s="7"/>
      <c r="WO55" s="7"/>
      <c r="WP55" s="7"/>
      <c r="WQ55" s="7"/>
      <c r="WR55" s="7"/>
      <c r="WS55" s="7"/>
      <c r="WT55" s="7"/>
      <c r="WU55" s="7"/>
      <c r="WV55" s="7"/>
      <c r="WW55" s="7"/>
      <c r="WX55" s="7"/>
      <c r="WY55" s="7"/>
      <c r="WZ55" s="7"/>
      <c r="XA55" s="7"/>
      <c r="XB55" s="7"/>
      <c r="XC55" s="7"/>
      <c r="XD55" s="7"/>
      <c r="XE55" s="7"/>
      <c r="XF55" s="7"/>
      <c r="XG55" s="7"/>
      <c r="XH55" s="7"/>
      <c r="XI55" s="7"/>
      <c r="XJ55" s="7"/>
      <c r="XK55" s="7"/>
      <c r="XL55" s="7"/>
      <c r="XM55" s="7"/>
      <c r="XN55" s="7"/>
      <c r="XO55" s="7"/>
      <c r="XP55" s="7"/>
      <c r="XQ55" s="7"/>
      <c r="XR55" s="7"/>
      <c r="XS55" s="7"/>
      <c r="XT55" s="7"/>
      <c r="XU55" s="7"/>
      <c r="XV55" s="7"/>
      <c r="XW55" s="7"/>
      <c r="XX55" s="7"/>
      <c r="XY55" s="7"/>
      <c r="XZ55" s="7"/>
      <c r="YA55" s="7"/>
      <c r="YB55" s="7"/>
      <c r="YC55" s="7"/>
      <c r="YD55" s="7"/>
      <c r="YE55" s="7"/>
      <c r="YF55" s="7"/>
      <c r="YG55" s="7"/>
      <c r="YH55" s="7"/>
      <c r="YI55" s="7"/>
      <c r="YJ55" s="7"/>
      <c r="YK55" s="7"/>
      <c r="YL55" s="7"/>
      <c r="YM55" s="7"/>
      <c r="YN55" s="7"/>
      <c r="YO55" s="7"/>
      <c r="YP55" s="7"/>
      <c r="YQ55" s="7"/>
      <c r="YR55" s="7"/>
      <c r="YS55" s="7"/>
      <c r="YT55" s="7"/>
      <c r="YU55" s="7"/>
      <c r="YV55" s="7"/>
      <c r="YW55" s="7"/>
      <c r="YX55" s="7"/>
      <c r="YY55" s="7"/>
      <c r="YZ55" s="7"/>
      <c r="ZA55" s="7"/>
      <c r="ZB55" s="7"/>
      <c r="ZC55" s="7"/>
      <c r="ZD55" s="7"/>
      <c r="ZE55" s="7"/>
      <c r="ZF55" s="7"/>
      <c r="ZG55" s="7"/>
      <c r="ZH55" s="7"/>
      <c r="ZI55" s="7"/>
      <c r="ZJ55" s="7"/>
      <c r="ZK55" s="7"/>
      <c r="ZL55" s="7"/>
      <c r="ZM55" s="7"/>
      <c r="ZN55" s="7"/>
      <c r="ZO55" s="7"/>
      <c r="ZP55" s="7"/>
      <c r="ZQ55" s="7"/>
      <c r="ZR55" s="7"/>
      <c r="ZS55" s="7"/>
      <c r="ZT55" s="7"/>
      <c r="ZU55" s="7"/>
      <c r="ZV55" s="7"/>
      <c r="ZW55" s="7"/>
      <c r="ZX55" s="7"/>
      <c r="ZY55" s="7"/>
      <c r="ZZ55" s="7"/>
      <c r="AAA55" s="7"/>
      <c r="AAB55" s="7"/>
      <c r="AAC55" s="7"/>
      <c r="AAD55" s="7"/>
      <c r="AAE55" s="7"/>
      <c r="AAF55" s="7"/>
      <c r="AAG55" s="7"/>
      <c r="AAH55" s="7"/>
      <c r="AAI55" s="7"/>
      <c r="AAJ55" s="7"/>
      <c r="AAK55" s="7"/>
      <c r="AAL55" s="7"/>
      <c r="AAM55" s="7"/>
      <c r="AAN55" s="7"/>
      <c r="AAO55" s="7"/>
      <c r="AAP55" s="7"/>
      <c r="AAQ55" s="7"/>
      <c r="AAR55" s="7"/>
      <c r="AAS55" s="7"/>
      <c r="AAT55" s="7"/>
      <c r="AAU55" s="7"/>
      <c r="AAV55" s="7"/>
      <c r="AAW55" s="7"/>
      <c r="AAX55" s="7"/>
      <c r="AAY55" s="7"/>
      <c r="AAZ55" s="7"/>
      <c r="ABA55" s="7"/>
      <c r="ABB55" s="7"/>
      <c r="ABC55" s="7"/>
      <c r="ABD55" s="7"/>
      <c r="ABE55" s="7"/>
      <c r="ABF55" s="7"/>
      <c r="ABG55" s="7"/>
      <c r="ABH55" s="7"/>
      <c r="ABI55" s="7"/>
      <c r="ABJ55" s="7"/>
      <c r="ABK55" s="7"/>
      <c r="ABL55" s="7"/>
      <c r="ABM55" s="7"/>
      <c r="ABN55" s="7"/>
      <c r="ABO55" s="7"/>
      <c r="ABP55" s="7"/>
      <c r="ABQ55" s="7"/>
      <c r="ABR55" s="7"/>
      <c r="ABS55" s="7"/>
      <c r="ABT55" s="7"/>
      <c r="ABU55" s="7"/>
      <c r="ABV55" s="7"/>
      <c r="ABW55" s="7"/>
      <c r="ABX55" s="7"/>
      <c r="ABY55" s="7"/>
      <c r="ABZ55" s="7"/>
      <c r="ACA55" s="7"/>
      <c r="ACB55" s="7"/>
      <c r="ACC55" s="7"/>
      <c r="ACD55" s="7"/>
      <c r="ACE55" s="7"/>
      <c r="ACF55" s="7"/>
      <c r="ACG55" s="7"/>
      <c r="ACH55" s="7"/>
      <c r="ACI55" s="7"/>
      <c r="ACJ55" s="7"/>
      <c r="ACK55" s="7"/>
      <c r="ACL55" s="7"/>
      <c r="ACM55" s="7"/>
      <c r="ACN55" s="7"/>
      <c r="ACO55" s="7"/>
      <c r="ACP55" s="7"/>
      <c r="ACQ55" s="7"/>
      <c r="ACR55" s="7"/>
      <c r="ACS55" s="7"/>
      <c r="ACT55" s="7"/>
      <c r="ACU55" s="7"/>
      <c r="ACV55" s="7"/>
      <c r="ACW55" s="7"/>
      <c r="ACX55" s="7"/>
      <c r="ACY55" s="7"/>
      <c r="ACZ55" s="7"/>
      <c r="ADA55" s="7"/>
      <c r="ADB55" s="7"/>
      <c r="ADC55" s="7"/>
      <c r="ADD55" s="7"/>
      <c r="ADE55" s="7"/>
      <c r="ADF55" s="7"/>
      <c r="ADG55" s="7"/>
      <c r="ADH55" s="7"/>
      <c r="ADI55" s="7"/>
      <c r="ADJ55" s="7"/>
      <c r="ADK55" s="7"/>
      <c r="ADL55" s="7"/>
      <c r="ADM55" s="7"/>
      <c r="ADN55" s="7"/>
      <c r="ADO55" s="7"/>
      <c r="ADP55" s="7"/>
      <c r="ADQ55" s="7"/>
      <c r="ADR55" s="7"/>
      <c r="ADS55" s="7"/>
      <c r="ADT55" s="7"/>
      <c r="ADU55" s="7"/>
      <c r="ADV55" s="7"/>
      <c r="ADW55" s="7"/>
      <c r="ADX55" s="7"/>
      <c r="ADY55" s="7"/>
      <c r="ADZ55" s="7"/>
      <c r="AEA55" s="7"/>
      <c r="AEB55" s="7"/>
      <c r="AEC55" s="7"/>
      <c r="AED55" s="7"/>
      <c r="AEE55" s="7"/>
      <c r="AEF55" s="7"/>
      <c r="AEG55" s="7"/>
      <c r="AEH55" s="7"/>
      <c r="AEI55" s="7"/>
      <c r="AEJ55" s="7"/>
      <c r="AEK55" s="7"/>
      <c r="AEL55" s="7"/>
      <c r="AEM55" s="7"/>
      <c r="AEN55" s="7"/>
      <c r="AEO55" s="7"/>
      <c r="AEP55" s="7"/>
      <c r="AEQ55" s="7"/>
      <c r="AER55" s="7"/>
      <c r="AES55" s="7"/>
      <c r="AET55" s="7"/>
      <c r="AEU55" s="7"/>
    </row>
    <row r="56" spans="1:827" s="521" customFormat="1" ht="14.25" customHeight="1" x14ac:dyDescent="0.3">
      <c r="A56" s="155" t="s">
        <v>314</v>
      </c>
      <c r="B56" s="503" t="s">
        <v>315</v>
      </c>
      <c r="C56" s="144" t="s">
        <v>9</v>
      </c>
      <c r="D56" s="872"/>
      <c r="E56" s="873"/>
      <c r="F56" s="873"/>
      <c r="G56" s="839"/>
      <c r="H56" s="872"/>
      <c r="I56" s="873"/>
      <c r="J56" s="873"/>
      <c r="K56" s="839"/>
      <c r="L56" s="872">
        <v>10</v>
      </c>
      <c r="M56" s="873"/>
      <c r="N56" s="873">
        <v>3</v>
      </c>
      <c r="O56" s="839">
        <v>3</v>
      </c>
      <c r="P56" s="872"/>
      <c r="Q56" s="873"/>
      <c r="R56" s="873"/>
      <c r="S56" s="839"/>
      <c r="T56" s="872"/>
      <c r="U56" s="873"/>
      <c r="V56" s="873"/>
      <c r="W56" s="839"/>
      <c r="X56" s="853" t="s">
        <v>49</v>
      </c>
      <c r="Y56" s="626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/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/>
      <c r="ND56" s="7"/>
      <c r="NE56" s="7"/>
      <c r="NF56" s="7"/>
      <c r="NG56" s="7"/>
      <c r="NH56" s="7"/>
      <c r="NI56" s="7"/>
      <c r="NJ56" s="7"/>
      <c r="NK56" s="7"/>
      <c r="NL56" s="7"/>
      <c r="NM56" s="7"/>
      <c r="NN56" s="7"/>
      <c r="NO56" s="7"/>
      <c r="NP56" s="7"/>
      <c r="NQ56" s="7"/>
      <c r="NR56" s="7"/>
      <c r="NS56" s="7"/>
      <c r="NT56" s="7"/>
      <c r="NU56" s="7"/>
      <c r="NV56" s="7"/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/>
      <c r="OM56" s="7"/>
      <c r="ON56" s="7"/>
      <c r="OO56" s="7"/>
      <c r="OP56" s="7"/>
      <c r="OQ56" s="7"/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/>
      <c r="QF56" s="7"/>
      <c r="QG56" s="7"/>
      <c r="QH56" s="7"/>
      <c r="QI56" s="7"/>
      <c r="QJ56" s="7"/>
      <c r="QK56" s="7"/>
      <c r="QL56" s="7"/>
      <c r="QM56" s="7"/>
      <c r="QN56" s="7"/>
      <c r="QO56" s="7"/>
      <c r="QP56" s="7"/>
      <c r="QQ56" s="7"/>
      <c r="QR56" s="7"/>
      <c r="QS56" s="7"/>
      <c r="QT56" s="7"/>
      <c r="QU56" s="7"/>
      <c r="QV56" s="7"/>
      <c r="QW56" s="7"/>
      <c r="QX56" s="7"/>
      <c r="QY56" s="7"/>
      <c r="QZ56" s="7"/>
      <c r="RA56" s="7"/>
      <c r="RB56" s="7"/>
      <c r="RC56" s="7"/>
      <c r="RD56" s="7"/>
      <c r="RE56" s="7"/>
      <c r="RF56" s="7"/>
      <c r="RG56" s="7"/>
      <c r="RH56" s="7"/>
      <c r="RI56" s="7"/>
      <c r="RJ56" s="7"/>
      <c r="RK56" s="7"/>
      <c r="RL56" s="7"/>
      <c r="RM56" s="7"/>
      <c r="RN56" s="7"/>
      <c r="RO56" s="7"/>
      <c r="RP56" s="7"/>
      <c r="RQ56" s="7"/>
      <c r="RR56" s="7"/>
      <c r="RS56" s="7"/>
      <c r="RT56" s="7"/>
      <c r="RU56" s="7"/>
      <c r="RV56" s="7"/>
      <c r="RW56" s="7"/>
      <c r="RX56" s="7"/>
      <c r="RY56" s="7"/>
      <c r="RZ56" s="7"/>
      <c r="SA56" s="7"/>
      <c r="SB56" s="7"/>
      <c r="SC56" s="7"/>
      <c r="SD56" s="7"/>
      <c r="SE56" s="7"/>
      <c r="SF56" s="7"/>
      <c r="SG56" s="7"/>
      <c r="SH56" s="7"/>
      <c r="SI56" s="7"/>
      <c r="SJ56" s="7"/>
      <c r="SK56" s="7"/>
      <c r="SL56" s="7"/>
      <c r="SM56" s="7"/>
      <c r="SN56" s="7"/>
      <c r="SO56" s="7"/>
      <c r="SP56" s="7"/>
      <c r="SQ56" s="7"/>
      <c r="SR56" s="7"/>
      <c r="SS56" s="7"/>
      <c r="ST56" s="7"/>
      <c r="SU56" s="7"/>
      <c r="SV56" s="7"/>
      <c r="SW56" s="7"/>
      <c r="SX56" s="7"/>
      <c r="SY56" s="7"/>
      <c r="SZ56" s="7"/>
      <c r="TA56" s="7"/>
      <c r="TB56" s="7"/>
      <c r="TC56" s="7"/>
      <c r="TD56" s="7"/>
      <c r="TE56" s="7"/>
      <c r="TF56" s="7"/>
      <c r="TG56" s="7"/>
      <c r="TH56" s="7"/>
      <c r="TI56" s="7"/>
      <c r="TJ56" s="7"/>
      <c r="TK56" s="7"/>
      <c r="TL56" s="7"/>
      <c r="TM56" s="7"/>
      <c r="TN56" s="7"/>
      <c r="TO56" s="7"/>
      <c r="TP56" s="7"/>
      <c r="TQ56" s="7"/>
      <c r="TR56" s="7"/>
      <c r="TS56" s="7"/>
      <c r="TT56" s="7"/>
      <c r="TU56" s="7"/>
      <c r="TV56" s="7"/>
      <c r="TW56" s="7"/>
      <c r="TX56" s="7"/>
      <c r="TY56" s="7"/>
      <c r="TZ56" s="7"/>
      <c r="UA56" s="7"/>
      <c r="UB56" s="7"/>
      <c r="UC56" s="7"/>
      <c r="UD56" s="7"/>
      <c r="UE56" s="7"/>
      <c r="UF56" s="7"/>
      <c r="UG56" s="7"/>
      <c r="UH56" s="7"/>
      <c r="UI56" s="7"/>
      <c r="UJ56" s="7"/>
      <c r="UK56" s="7"/>
      <c r="UL56" s="7"/>
      <c r="UM56" s="7"/>
      <c r="UN56" s="7"/>
      <c r="UO56" s="7"/>
      <c r="UP56" s="7"/>
      <c r="UQ56" s="7"/>
      <c r="UR56" s="7"/>
      <c r="US56" s="7"/>
      <c r="UT56" s="7"/>
      <c r="UU56" s="7"/>
      <c r="UV56" s="7"/>
      <c r="UW56" s="7"/>
      <c r="UX56" s="7"/>
      <c r="UY56" s="7"/>
      <c r="UZ56" s="7"/>
      <c r="VA56" s="7"/>
      <c r="VB56" s="7"/>
      <c r="VC56" s="7"/>
      <c r="VD56" s="7"/>
      <c r="VE56" s="7"/>
      <c r="VF56" s="7"/>
      <c r="VG56" s="7"/>
      <c r="VH56" s="7"/>
      <c r="VI56" s="7"/>
      <c r="VJ56" s="7"/>
      <c r="VK56" s="7"/>
      <c r="VL56" s="7"/>
      <c r="VM56" s="7"/>
      <c r="VN56" s="7"/>
      <c r="VO56" s="7"/>
      <c r="VP56" s="7"/>
      <c r="VQ56" s="7"/>
      <c r="VR56" s="7"/>
      <c r="VS56" s="7"/>
      <c r="VT56" s="7"/>
      <c r="VU56" s="7"/>
      <c r="VV56" s="7"/>
      <c r="VW56" s="7"/>
      <c r="VX56" s="7"/>
      <c r="VY56" s="7"/>
      <c r="VZ56" s="7"/>
      <c r="WA56" s="7"/>
      <c r="WB56" s="7"/>
      <c r="WC56" s="7"/>
      <c r="WD56" s="7"/>
      <c r="WE56" s="7"/>
      <c r="WF56" s="7"/>
      <c r="WG56" s="7"/>
      <c r="WH56" s="7"/>
      <c r="WI56" s="7"/>
      <c r="WJ56" s="7"/>
      <c r="WK56" s="7"/>
      <c r="WL56" s="7"/>
      <c r="WM56" s="7"/>
      <c r="WN56" s="7"/>
      <c r="WO56" s="7"/>
      <c r="WP56" s="7"/>
      <c r="WQ56" s="7"/>
      <c r="WR56" s="7"/>
      <c r="WS56" s="7"/>
      <c r="WT56" s="7"/>
      <c r="WU56" s="7"/>
      <c r="WV56" s="7"/>
      <c r="WW56" s="7"/>
      <c r="WX56" s="7"/>
      <c r="WY56" s="7"/>
      <c r="WZ56" s="7"/>
      <c r="XA56" s="7"/>
      <c r="XB56" s="7"/>
      <c r="XC56" s="7"/>
      <c r="XD56" s="7"/>
      <c r="XE56" s="7"/>
      <c r="XF56" s="7"/>
      <c r="XG56" s="7"/>
      <c r="XH56" s="7"/>
      <c r="XI56" s="7"/>
      <c r="XJ56" s="7"/>
      <c r="XK56" s="7"/>
      <c r="XL56" s="7"/>
      <c r="XM56" s="7"/>
      <c r="XN56" s="7"/>
      <c r="XO56" s="7"/>
      <c r="XP56" s="7"/>
      <c r="XQ56" s="7"/>
      <c r="XR56" s="7"/>
      <c r="XS56" s="7"/>
      <c r="XT56" s="7"/>
      <c r="XU56" s="7"/>
      <c r="XV56" s="7"/>
      <c r="XW56" s="7"/>
      <c r="XX56" s="7"/>
      <c r="XY56" s="7"/>
      <c r="XZ56" s="7"/>
      <c r="YA56" s="7"/>
      <c r="YB56" s="7"/>
      <c r="YC56" s="7"/>
      <c r="YD56" s="7"/>
      <c r="YE56" s="7"/>
      <c r="YF56" s="7"/>
      <c r="YG56" s="7"/>
      <c r="YH56" s="7"/>
      <c r="YI56" s="7"/>
      <c r="YJ56" s="7"/>
      <c r="YK56" s="7"/>
      <c r="YL56" s="7"/>
      <c r="YM56" s="7"/>
      <c r="YN56" s="7"/>
      <c r="YO56" s="7"/>
      <c r="YP56" s="7"/>
      <c r="YQ56" s="7"/>
      <c r="YR56" s="7"/>
      <c r="YS56" s="7"/>
      <c r="YT56" s="7"/>
      <c r="YU56" s="7"/>
      <c r="YV56" s="7"/>
      <c r="YW56" s="7"/>
      <c r="YX56" s="7"/>
      <c r="YY56" s="7"/>
      <c r="YZ56" s="7"/>
      <c r="ZA56" s="7"/>
      <c r="ZB56" s="7"/>
      <c r="ZC56" s="7"/>
      <c r="ZD56" s="7"/>
      <c r="ZE56" s="7"/>
      <c r="ZF56" s="7"/>
      <c r="ZG56" s="7"/>
      <c r="ZH56" s="7"/>
      <c r="ZI56" s="7"/>
      <c r="ZJ56" s="7"/>
      <c r="ZK56" s="7"/>
      <c r="ZL56" s="7"/>
      <c r="ZM56" s="7"/>
      <c r="ZN56" s="7"/>
      <c r="ZO56" s="7"/>
      <c r="ZP56" s="7"/>
      <c r="ZQ56" s="7"/>
      <c r="ZR56" s="7"/>
      <c r="ZS56" s="7"/>
      <c r="ZT56" s="7"/>
      <c r="ZU56" s="7"/>
      <c r="ZV56" s="7"/>
      <c r="ZW56" s="7"/>
      <c r="ZX56" s="7"/>
      <c r="ZY56" s="7"/>
      <c r="ZZ56" s="7"/>
      <c r="AAA56" s="7"/>
      <c r="AAB56" s="7"/>
      <c r="AAC56" s="7"/>
      <c r="AAD56" s="7"/>
      <c r="AAE56" s="7"/>
      <c r="AAF56" s="7"/>
      <c r="AAG56" s="7"/>
      <c r="AAH56" s="7"/>
      <c r="AAI56" s="7"/>
      <c r="AAJ56" s="7"/>
      <c r="AAK56" s="7"/>
      <c r="AAL56" s="7"/>
      <c r="AAM56" s="7"/>
      <c r="AAN56" s="7"/>
      <c r="AAO56" s="7"/>
      <c r="AAP56" s="7"/>
      <c r="AAQ56" s="7"/>
      <c r="AAR56" s="7"/>
      <c r="AAS56" s="7"/>
      <c r="AAT56" s="7"/>
      <c r="AAU56" s="7"/>
      <c r="AAV56" s="7"/>
      <c r="AAW56" s="7"/>
      <c r="AAX56" s="7"/>
      <c r="AAY56" s="7"/>
      <c r="AAZ56" s="7"/>
      <c r="ABA56" s="7"/>
      <c r="ABB56" s="7"/>
      <c r="ABC56" s="7"/>
      <c r="ABD56" s="7"/>
      <c r="ABE56" s="7"/>
      <c r="ABF56" s="7"/>
      <c r="ABG56" s="7"/>
      <c r="ABH56" s="7"/>
      <c r="ABI56" s="7"/>
      <c r="ABJ56" s="7"/>
      <c r="ABK56" s="7"/>
      <c r="ABL56" s="7"/>
      <c r="ABM56" s="7"/>
      <c r="ABN56" s="7"/>
      <c r="ABO56" s="7"/>
      <c r="ABP56" s="7"/>
      <c r="ABQ56" s="7"/>
      <c r="ABR56" s="7"/>
      <c r="ABS56" s="7"/>
      <c r="ABT56" s="7"/>
      <c r="ABU56" s="7"/>
      <c r="ABV56" s="7"/>
      <c r="ABW56" s="7"/>
      <c r="ABX56" s="7"/>
      <c r="ABY56" s="7"/>
      <c r="ABZ56" s="7"/>
      <c r="ACA56" s="7"/>
      <c r="ACB56" s="7"/>
      <c r="ACC56" s="7"/>
      <c r="ACD56" s="7"/>
      <c r="ACE56" s="7"/>
      <c r="ACF56" s="7"/>
      <c r="ACG56" s="7"/>
      <c r="ACH56" s="7"/>
      <c r="ACI56" s="7"/>
      <c r="ACJ56" s="7"/>
      <c r="ACK56" s="7"/>
      <c r="ACL56" s="7"/>
      <c r="ACM56" s="7"/>
      <c r="ACN56" s="7"/>
      <c r="ACO56" s="7"/>
      <c r="ACP56" s="7"/>
      <c r="ACQ56" s="7"/>
      <c r="ACR56" s="7"/>
      <c r="ACS56" s="7"/>
      <c r="ACT56" s="7"/>
      <c r="ACU56" s="7"/>
      <c r="ACV56" s="7"/>
      <c r="ACW56" s="7"/>
      <c r="ACX56" s="7"/>
      <c r="ACY56" s="7"/>
      <c r="ACZ56" s="7"/>
      <c r="ADA56" s="7"/>
      <c r="ADB56" s="7"/>
      <c r="ADC56" s="7"/>
      <c r="ADD56" s="7"/>
      <c r="ADE56" s="7"/>
      <c r="ADF56" s="7"/>
      <c r="ADG56" s="7"/>
      <c r="ADH56" s="7"/>
      <c r="ADI56" s="7"/>
      <c r="ADJ56" s="7"/>
      <c r="ADK56" s="7"/>
      <c r="ADL56" s="7"/>
      <c r="ADM56" s="7"/>
      <c r="ADN56" s="7"/>
      <c r="ADO56" s="7"/>
      <c r="ADP56" s="7"/>
      <c r="ADQ56" s="7"/>
      <c r="ADR56" s="7"/>
      <c r="ADS56" s="7"/>
      <c r="ADT56" s="7"/>
      <c r="ADU56" s="7"/>
      <c r="ADV56" s="7"/>
      <c r="ADW56" s="7"/>
      <c r="ADX56" s="7"/>
      <c r="ADY56" s="7"/>
      <c r="ADZ56" s="7"/>
      <c r="AEA56" s="7"/>
      <c r="AEB56" s="7"/>
      <c r="AEC56" s="7"/>
      <c r="AED56" s="7"/>
      <c r="AEE56" s="7"/>
      <c r="AEF56" s="7"/>
      <c r="AEG56" s="7"/>
      <c r="AEH56" s="7"/>
      <c r="AEI56" s="7"/>
      <c r="AEJ56" s="7"/>
      <c r="AEK56" s="7"/>
      <c r="AEL56" s="7"/>
      <c r="AEM56" s="7"/>
      <c r="AEN56" s="7"/>
      <c r="AEO56" s="7"/>
      <c r="AEP56" s="7"/>
      <c r="AEQ56" s="7"/>
      <c r="AER56" s="7"/>
      <c r="AES56" s="7"/>
      <c r="AET56" s="7"/>
      <c r="AEU56" s="7"/>
    </row>
    <row r="57" spans="1:827" ht="14.25" customHeight="1" thickBot="1" x14ac:dyDescent="0.35">
      <c r="A57" s="129" t="s">
        <v>329</v>
      </c>
      <c r="B57" s="64" t="s">
        <v>330</v>
      </c>
      <c r="C57" s="130" t="s">
        <v>9</v>
      </c>
      <c r="D57" s="637"/>
      <c r="E57" s="638"/>
      <c r="F57" s="638"/>
      <c r="G57" s="639"/>
      <c r="H57" s="637"/>
      <c r="I57" s="638"/>
      <c r="J57" s="638"/>
      <c r="K57" s="639"/>
      <c r="L57" s="637"/>
      <c r="M57" s="638"/>
      <c r="N57" s="638"/>
      <c r="O57" s="639"/>
      <c r="P57" s="637">
        <v>10</v>
      </c>
      <c r="Q57" s="638"/>
      <c r="R57" s="638">
        <v>3</v>
      </c>
      <c r="S57" s="639" t="s">
        <v>10</v>
      </c>
      <c r="T57" s="637"/>
      <c r="U57" s="638"/>
      <c r="V57" s="638"/>
      <c r="W57" s="639"/>
      <c r="X57" s="863" t="s">
        <v>49</v>
      </c>
      <c r="Y57" s="628"/>
    </row>
    <row r="58" spans="1:827" ht="14.25" customHeight="1" thickBot="1" x14ac:dyDescent="0.35">
      <c r="A58" s="1114" t="s">
        <v>811</v>
      </c>
      <c r="B58" s="1115"/>
      <c r="C58" s="1115"/>
      <c r="D58" s="845"/>
      <c r="E58" s="845"/>
      <c r="F58" s="984"/>
      <c r="G58" s="845"/>
      <c r="H58" s="845"/>
      <c r="I58" s="846"/>
      <c r="J58" s="984">
        <v>3</v>
      </c>
      <c r="K58" s="845"/>
      <c r="L58" s="845"/>
      <c r="M58" s="845"/>
      <c r="N58" s="984">
        <v>3</v>
      </c>
      <c r="O58" s="845"/>
      <c r="P58" s="845"/>
      <c r="Q58" s="846"/>
      <c r="R58" s="984">
        <v>3</v>
      </c>
      <c r="S58" s="845"/>
      <c r="T58" s="845"/>
      <c r="U58" s="846"/>
      <c r="V58" s="984">
        <v>3</v>
      </c>
      <c r="W58" s="897">
        <v>12</v>
      </c>
      <c r="X58" s="893"/>
      <c r="Y58" s="847"/>
    </row>
    <row r="59" spans="1:827" ht="14.25" customHeight="1" thickBot="1" x14ac:dyDescent="0.35">
      <c r="A59" s="1238" t="s">
        <v>783</v>
      </c>
      <c r="B59" s="1239"/>
      <c r="C59" s="1240"/>
      <c r="D59" s="18">
        <f>SUM(D5:D10)</f>
        <v>100</v>
      </c>
      <c r="E59" s="896">
        <f>SUM(E5:E10)</f>
        <v>0</v>
      </c>
      <c r="F59" s="896">
        <f>SUM(F5:F11)</f>
        <v>36</v>
      </c>
      <c r="G59" s="895"/>
      <c r="H59" s="18">
        <f>SUM(H15:H21)</f>
        <v>90</v>
      </c>
      <c r="I59" s="896">
        <f>SUM(I15:I21)</f>
        <v>0</v>
      </c>
      <c r="J59" s="896">
        <f>SUM(J15:J21)</f>
        <v>31</v>
      </c>
      <c r="K59" s="895"/>
      <c r="L59" s="18">
        <f>SUM(L26:L30,L44:L45)</f>
        <v>120</v>
      </c>
      <c r="M59" s="896">
        <f>SUM(M26:M30,M44:M45)</f>
        <v>0</v>
      </c>
      <c r="N59" s="896">
        <f>SUM(N26:N30,N42)</f>
        <v>36</v>
      </c>
      <c r="O59" s="895"/>
      <c r="P59" s="18">
        <f>SUM(P32:P35,P46:P47)</f>
        <v>100</v>
      </c>
      <c r="Q59" s="896">
        <f>SUM(Q32:Q35,Q46:Q47)</f>
        <v>0</v>
      </c>
      <c r="R59" s="896">
        <f>SUM(R32:R35,R42)</f>
        <v>30</v>
      </c>
      <c r="S59" s="895"/>
      <c r="T59" s="18">
        <f>SUM(T37:T40)</f>
        <v>0</v>
      </c>
      <c r="U59" s="896">
        <f>SUM(U37:U40)</f>
        <v>0</v>
      </c>
      <c r="V59" s="896">
        <f>SUM(V37:V40)</f>
        <v>26</v>
      </c>
      <c r="W59" s="895"/>
      <c r="X59" s="257">
        <f>SUM(G4,K4,O4,S4,W4,W42,W58)</f>
        <v>240</v>
      </c>
      <c r="Y59" s="605"/>
    </row>
    <row r="60" spans="1:827" ht="12" customHeight="1" x14ac:dyDescent="0.3"/>
    <row r="61" spans="1:827" x14ac:dyDescent="0.3">
      <c r="A61" s="6" t="s">
        <v>784</v>
      </c>
      <c r="B61" s="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827" x14ac:dyDescent="0.2">
      <c r="A62" s="7" t="s">
        <v>10</v>
      </c>
      <c r="B62" s="381" t="s">
        <v>813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827" x14ac:dyDescent="0.2">
      <c r="A63" s="7" t="s">
        <v>4</v>
      </c>
      <c r="B63" s="381" t="s">
        <v>785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827" x14ac:dyDescent="0.2">
      <c r="A64" s="7" t="s">
        <v>808</v>
      </c>
      <c r="B64" s="381" t="s">
        <v>812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customFormat="1" ht="12" customHeight="1" x14ac:dyDescent="0.3">
      <c r="A65" s="1" t="s">
        <v>842</v>
      </c>
      <c r="B65" s="381" t="s">
        <v>843</v>
      </c>
    </row>
    <row r="66" spans="1:23" customFormat="1" ht="12" customHeight="1" x14ac:dyDescent="0.3">
      <c r="A66" s="630" t="s">
        <v>840</v>
      </c>
      <c r="B66" s="631" t="s">
        <v>846</v>
      </c>
      <c r="C66" s="632"/>
    </row>
    <row r="67" spans="1:23" s="1" customFormat="1" x14ac:dyDescent="0.2">
      <c r="A67" s="630" t="s">
        <v>841</v>
      </c>
      <c r="B67" s="631" t="s">
        <v>847</v>
      </c>
      <c r="C67" s="631"/>
    </row>
    <row r="68" spans="1:23" s="1" customFormat="1" ht="8.25" customHeight="1" x14ac:dyDescent="0.2">
      <c r="A68" s="574"/>
      <c r="B68" s="7"/>
    </row>
    <row r="69" spans="1:23" x14ac:dyDescent="0.3">
      <c r="A69" s="7" t="s">
        <v>815</v>
      </c>
      <c r="B69" s="7"/>
      <c r="C69" s="3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3">
      <c r="A70" s="7" t="s">
        <v>820</v>
      </c>
      <c r="B70" s="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">
      <c r="A71" s="1" t="s">
        <v>835</v>
      </c>
    </row>
    <row r="72" spans="1:23" customFormat="1" ht="11.25" customHeight="1" x14ac:dyDescent="0.3">
      <c r="A72" s="6" t="s">
        <v>844</v>
      </c>
      <c r="B72" s="381"/>
      <c r="U72" s="572"/>
    </row>
    <row r="74" spans="1:23" customFormat="1" ht="14.4" x14ac:dyDescent="0.3">
      <c r="A74" s="7"/>
      <c r="B74" s="381"/>
    </row>
    <row r="75" spans="1:23" customFormat="1" ht="14.4" x14ac:dyDescent="0.3">
      <c r="A75" s="574"/>
      <c r="B75" s="7"/>
    </row>
    <row r="76" spans="1:23" s="1" customFormat="1" x14ac:dyDescent="0.2">
      <c r="A76" s="574"/>
      <c r="B76" s="7"/>
    </row>
  </sheetData>
  <mergeCells count="21">
    <mergeCell ref="D53:X53"/>
    <mergeCell ref="A59:C59"/>
    <mergeCell ref="A58:C58"/>
    <mergeCell ref="A43:C43"/>
    <mergeCell ref="A48:C48"/>
    <mergeCell ref="A53:C53"/>
    <mergeCell ref="D48:X48"/>
    <mergeCell ref="Y2:Y3"/>
    <mergeCell ref="A1:Y1"/>
    <mergeCell ref="A4:C4"/>
    <mergeCell ref="A42:C42"/>
    <mergeCell ref="D43:X43"/>
    <mergeCell ref="C2:C3"/>
    <mergeCell ref="B2:B3"/>
    <mergeCell ref="A2:A3"/>
    <mergeCell ref="D2:G2"/>
    <mergeCell ref="H2:K2"/>
    <mergeCell ref="L2:O2"/>
    <mergeCell ref="P2:S2"/>
    <mergeCell ref="T2:W2"/>
    <mergeCell ref="X2:X3"/>
  </mergeCells>
  <phoneticPr fontId="3" type="noConversion"/>
  <pageMargins left="0.7" right="0.7" top="0.75" bottom="0.75" header="0.3" footer="0.3"/>
  <pageSetup paperSize="9" scale="46" orientation="landscape" r:id="rId1"/>
  <ignoredErrors>
    <ignoredError sqref="J59 V59 N59 R59 J4 N4 R4 V4 F59 D59 F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A0E9-705C-43A4-8899-2F0A2A355A2D}">
  <dimension ref="A1:ZZ70"/>
  <sheetViews>
    <sheetView showGridLines="0" zoomScale="120" zoomScaleNormal="120" zoomScaleSheetLayoutView="5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U1"/>
    </sheetView>
  </sheetViews>
  <sheetFormatPr defaultColWidth="8.6640625" defaultRowHeight="10.199999999999999" x14ac:dyDescent="0.3"/>
  <cols>
    <col min="1" max="1" width="11.5546875" style="7" customWidth="1"/>
    <col min="2" max="2" width="41.6640625" style="39" customWidth="1"/>
    <col min="3" max="3" width="28" style="39" customWidth="1"/>
    <col min="4" max="4" width="4.88671875" style="3" customWidth="1"/>
    <col min="5" max="5" width="4.88671875" style="3" hidden="1" customWidth="1"/>
    <col min="6" max="8" width="4.88671875" style="3" customWidth="1"/>
    <col min="9" max="9" width="4.88671875" style="3" hidden="1" customWidth="1"/>
    <col min="10" max="12" width="4.88671875" style="3" customWidth="1"/>
    <col min="13" max="13" width="4.88671875" style="3" hidden="1" customWidth="1"/>
    <col min="14" max="16" width="4.88671875" style="3" customWidth="1"/>
    <col min="17" max="17" width="4.88671875" style="3" hidden="1" customWidth="1"/>
    <col min="18" max="19" width="4.88671875" style="3" customWidth="1"/>
    <col min="20" max="20" width="28.6640625" style="7" customWidth="1"/>
    <col min="21" max="21" width="3.6640625" style="3" customWidth="1"/>
    <col min="22" max="16384" width="8.6640625" style="7"/>
  </cols>
  <sheetData>
    <row r="1" spans="1:702" ht="40.5" customHeight="1" thickBot="1" x14ac:dyDescent="0.35">
      <c r="A1" s="1162" t="s">
        <v>867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5"/>
      <c r="U1" s="1163"/>
    </row>
    <row r="2" spans="1:702" ht="14.25" customHeight="1" thickBot="1" x14ac:dyDescent="0.35">
      <c r="A2" s="1276" t="s">
        <v>1</v>
      </c>
      <c r="B2" s="1277" t="s">
        <v>2</v>
      </c>
      <c r="C2" s="1278" t="s">
        <v>3</v>
      </c>
      <c r="D2" s="1148" t="s">
        <v>769</v>
      </c>
      <c r="E2" s="1149"/>
      <c r="F2" s="1149"/>
      <c r="G2" s="1150"/>
      <c r="H2" s="1148" t="s">
        <v>795</v>
      </c>
      <c r="I2" s="1149"/>
      <c r="J2" s="1149"/>
      <c r="K2" s="1150"/>
      <c r="L2" s="1131" t="s">
        <v>771</v>
      </c>
      <c r="M2" s="1131"/>
      <c r="N2" s="1131"/>
      <c r="O2" s="1131"/>
      <c r="P2" s="1151" t="s">
        <v>772</v>
      </c>
      <c r="Q2" s="1152"/>
      <c r="R2" s="1152"/>
      <c r="S2" s="1153"/>
      <c r="T2" s="1134" t="s">
        <v>0</v>
      </c>
      <c r="U2" s="1116" t="s">
        <v>839</v>
      </c>
    </row>
    <row r="3" spans="1:702" s="6" customFormat="1" ht="57.75" customHeight="1" thickBot="1" x14ac:dyDescent="0.35">
      <c r="A3" s="1251"/>
      <c r="B3" s="1253"/>
      <c r="C3" s="1279"/>
      <c r="D3" s="291" t="s">
        <v>855</v>
      </c>
      <c r="E3" s="524" t="s">
        <v>774</v>
      </c>
      <c r="F3" s="524" t="s">
        <v>775</v>
      </c>
      <c r="G3" s="289" t="s">
        <v>776</v>
      </c>
      <c r="H3" s="291" t="s">
        <v>855</v>
      </c>
      <c r="I3" s="524" t="s">
        <v>774</v>
      </c>
      <c r="J3" s="524" t="s">
        <v>775</v>
      </c>
      <c r="K3" s="289" t="s">
        <v>776</v>
      </c>
      <c r="L3" s="291" t="s">
        <v>855</v>
      </c>
      <c r="M3" s="524" t="s">
        <v>774</v>
      </c>
      <c r="N3" s="524" t="s">
        <v>775</v>
      </c>
      <c r="O3" s="289" t="s">
        <v>776</v>
      </c>
      <c r="P3" s="291" t="s">
        <v>855</v>
      </c>
      <c r="Q3" s="524" t="s">
        <v>774</v>
      </c>
      <c r="R3" s="524" t="s">
        <v>775</v>
      </c>
      <c r="S3" s="289" t="s">
        <v>776</v>
      </c>
      <c r="T3" s="1135"/>
      <c r="U3" s="1117"/>
    </row>
    <row r="4" spans="1:702" s="4" customFormat="1" ht="14.25" customHeight="1" thickBot="1" x14ac:dyDescent="0.35">
      <c r="A4" s="1138" t="s">
        <v>777</v>
      </c>
      <c r="B4" s="1139"/>
      <c r="C4" s="1139"/>
      <c r="D4" s="147">
        <f>SUM(D5:D39)</f>
        <v>90</v>
      </c>
      <c r="E4" s="147">
        <f>SUM(E5:E39)</f>
        <v>0</v>
      </c>
      <c r="F4" s="147">
        <f>SUM(F5:F10)</f>
        <v>31</v>
      </c>
      <c r="G4" s="1105">
        <v>39</v>
      </c>
      <c r="H4" s="147">
        <f>SUM(H5:H39)</f>
        <v>110</v>
      </c>
      <c r="I4" s="147">
        <f>SUM(I5:I39)</f>
        <v>0</v>
      </c>
      <c r="J4" s="147">
        <f>SUM(J5:J20)</f>
        <v>35</v>
      </c>
      <c r="K4" s="1105">
        <v>47</v>
      </c>
      <c r="L4" s="147">
        <f>SUM(L5:L39)</f>
        <v>80</v>
      </c>
      <c r="M4" s="147">
        <f>SUM(M5:M39)</f>
        <v>0</v>
      </c>
      <c r="N4" s="147">
        <f>SUM(N5:N28)</f>
        <v>26</v>
      </c>
      <c r="O4" s="1105">
        <v>45</v>
      </c>
      <c r="P4" s="147">
        <f>SUM(P5:P39)</f>
        <v>110</v>
      </c>
      <c r="Q4" s="147">
        <f>SUM(Q5:Q39)</f>
        <v>0</v>
      </c>
      <c r="R4" s="147">
        <f>SUM(R5:R38)</f>
        <v>35</v>
      </c>
      <c r="S4" s="1105">
        <v>55</v>
      </c>
      <c r="T4" s="583"/>
      <c r="U4" s="588"/>
    </row>
    <row r="5" spans="1:702" ht="14.25" customHeight="1" x14ac:dyDescent="0.3">
      <c r="A5" s="315" t="s">
        <v>171</v>
      </c>
      <c r="B5" s="499" t="s">
        <v>172</v>
      </c>
      <c r="C5" s="316" t="s">
        <v>9</v>
      </c>
      <c r="D5" s="390">
        <v>20</v>
      </c>
      <c r="E5" s="391"/>
      <c r="F5" s="391">
        <v>6</v>
      </c>
      <c r="G5" s="392" t="s">
        <v>10</v>
      </c>
      <c r="H5" s="390"/>
      <c r="I5" s="391"/>
      <c r="J5" s="391"/>
      <c r="K5" s="392"/>
      <c r="L5" s="390"/>
      <c r="M5" s="391"/>
      <c r="N5" s="391"/>
      <c r="O5" s="392"/>
      <c r="P5" s="390"/>
      <c r="Q5" s="391"/>
      <c r="R5" s="391"/>
      <c r="S5" s="392"/>
      <c r="T5" s="356" t="s">
        <v>170</v>
      </c>
      <c r="U5" s="318"/>
    </row>
    <row r="6" spans="1:702" ht="14.25" customHeight="1" x14ac:dyDescent="0.3">
      <c r="A6" s="155" t="s">
        <v>175</v>
      </c>
      <c r="B6" s="503" t="s">
        <v>176</v>
      </c>
      <c r="C6" s="47" t="s">
        <v>9</v>
      </c>
      <c r="D6" s="872">
        <v>10</v>
      </c>
      <c r="E6" s="19"/>
      <c r="F6" s="19">
        <v>3</v>
      </c>
      <c r="G6" s="778" t="s">
        <v>10</v>
      </c>
      <c r="H6" s="872"/>
      <c r="I6" s="19"/>
      <c r="J6" s="19"/>
      <c r="K6" s="778"/>
      <c r="L6" s="874"/>
      <c r="M6" s="681"/>
      <c r="N6" s="19"/>
      <c r="O6" s="778"/>
      <c r="P6" s="872"/>
      <c r="Q6" s="19"/>
      <c r="R6" s="19"/>
      <c r="S6" s="778"/>
      <c r="T6" s="15" t="s">
        <v>170</v>
      </c>
      <c r="U6" s="28"/>
    </row>
    <row r="7" spans="1:702" ht="14.25" customHeight="1" x14ac:dyDescent="0.3">
      <c r="A7" s="129" t="s">
        <v>50</v>
      </c>
      <c r="B7" s="498" t="s">
        <v>51</v>
      </c>
      <c r="C7" s="45" t="s">
        <v>9</v>
      </c>
      <c r="D7" s="872">
        <v>20</v>
      </c>
      <c r="E7" s="19"/>
      <c r="F7" s="19">
        <v>6</v>
      </c>
      <c r="G7" s="778" t="s">
        <v>10</v>
      </c>
      <c r="H7" s="872"/>
      <c r="I7" s="19"/>
      <c r="J7" s="19"/>
      <c r="K7" s="778"/>
      <c r="L7" s="874"/>
      <c r="M7" s="681"/>
      <c r="N7" s="19"/>
      <c r="O7" s="778"/>
      <c r="P7" s="872"/>
      <c r="Q7" s="19"/>
      <c r="R7" s="19"/>
      <c r="S7" s="778"/>
      <c r="T7" s="13" t="s">
        <v>49</v>
      </c>
      <c r="U7" s="584"/>
    </row>
    <row r="8" spans="1:702" ht="14.25" customHeight="1" x14ac:dyDescent="0.3">
      <c r="A8" s="315" t="s">
        <v>68</v>
      </c>
      <c r="B8" s="499" t="s">
        <v>69</v>
      </c>
      <c r="C8" s="316" t="s">
        <v>9</v>
      </c>
      <c r="D8" s="241">
        <v>20</v>
      </c>
      <c r="E8" s="317"/>
      <c r="F8" s="317">
        <v>6</v>
      </c>
      <c r="G8" s="370" t="s">
        <v>10</v>
      </c>
      <c r="H8" s="241"/>
      <c r="I8" s="317"/>
      <c r="J8" s="317"/>
      <c r="K8" s="370"/>
      <c r="L8" s="241"/>
      <c r="M8" s="317"/>
      <c r="N8" s="317"/>
      <c r="O8" s="370"/>
      <c r="P8" s="241"/>
      <c r="Q8" s="317"/>
      <c r="R8" s="317"/>
      <c r="S8" s="370"/>
      <c r="T8" s="356" t="s">
        <v>17</v>
      </c>
      <c r="U8" s="318"/>
    </row>
    <row r="9" spans="1:702" ht="14.25" customHeight="1" x14ac:dyDescent="0.3">
      <c r="A9" s="315" t="s">
        <v>55</v>
      </c>
      <c r="B9" s="499" t="s">
        <v>56</v>
      </c>
      <c r="C9" s="316" t="s">
        <v>9</v>
      </c>
      <c r="D9" s="916">
        <v>0</v>
      </c>
      <c r="E9" s="813"/>
      <c r="F9" s="813">
        <v>4</v>
      </c>
      <c r="G9" s="665" t="s">
        <v>10</v>
      </c>
      <c r="H9" s="916"/>
      <c r="I9" s="813"/>
      <c r="J9" s="813"/>
      <c r="K9" s="665"/>
      <c r="L9" s="916"/>
      <c r="M9" s="813"/>
      <c r="N9" s="813"/>
      <c r="O9" s="665"/>
      <c r="P9" s="916"/>
      <c r="Q9" s="813"/>
      <c r="R9" s="813"/>
      <c r="S9" s="665"/>
      <c r="T9" s="356" t="s">
        <v>20</v>
      </c>
      <c r="U9" s="318"/>
    </row>
    <row r="10" spans="1:702" s="520" customFormat="1" ht="14.25" customHeight="1" x14ac:dyDescent="0.2">
      <c r="A10" s="613" t="s">
        <v>92</v>
      </c>
      <c r="B10" s="614" t="s">
        <v>93</v>
      </c>
      <c r="C10" s="670" t="s">
        <v>9</v>
      </c>
      <c r="D10" s="594">
        <v>20</v>
      </c>
      <c r="E10" s="595"/>
      <c r="F10" s="595">
        <v>6</v>
      </c>
      <c r="G10" s="596" t="s">
        <v>10</v>
      </c>
      <c r="H10" s="594"/>
      <c r="I10" s="595"/>
      <c r="J10" s="595"/>
      <c r="K10" s="596"/>
      <c r="L10" s="594"/>
      <c r="M10" s="595"/>
      <c r="N10" s="595"/>
      <c r="O10" s="596"/>
      <c r="P10" s="594"/>
      <c r="Q10" s="595"/>
      <c r="R10" s="595"/>
      <c r="S10" s="596"/>
      <c r="T10" s="1076" t="s">
        <v>91</v>
      </c>
      <c r="U10" s="28" t="s">
        <v>840</v>
      </c>
      <c r="V10" s="1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</row>
    <row r="11" spans="1:702" s="520" customFormat="1" ht="14.25" customHeight="1" x14ac:dyDescent="0.3">
      <c r="A11" s="613" t="s">
        <v>177</v>
      </c>
      <c r="B11" s="614" t="s">
        <v>178</v>
      </c>
      <c r="C11" s="670" t="s">
        <v>9</v>
      </c>
      <c r="D11" s="865"/>
      <c r="E11" s="803"/>
      <c r="F11" s="803">
        <v>6</v>
      </c>
      <c r="G11" s="910"/>
      <c r="H11" s="865"/>
      <c r="I11" s="803"/>
      <c r="J11" s="803"/>
      <c r="K11" s="910"/>
      <c r="L11" s="865"/>
      <c r="M11" s="803"/>
      <c r="N11" s="803"/>
      <c r="O11" s="910"/>
      <c r="P11" s="865"/>
      <c r="Q11" s="803"/>
      <c r="R11" s="803"/>
      <c r="S11" s="910"/>
      <c r="T11" s="1076" t="s">
        <v>170</v>
      </c>
      <c r="U11" s="2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</row>
    <row r="12" spans="1:702" s="520" customFormat="1" ht="14.25" customHeight="1" x14ac:dyDescent="0.3">
      <c r="A12" s="592" t="s">
        <v>27</v>
      </c>
      <c r="B12" s="647" t="s">
        <v>28</v>
      </c>
      <c r="C12" s="593" t="s">
        <v>9</v>
      </c>
      <c r="D12" s="594"/>
      <c r="E12" s="595"/>
      <c r="F12" s="595">
        <v>6</v>
      </c>
      <c r="G12" s="596"/>
      <c r="H12" s="594"/>
      <c r="I12" s="595"/>
      <c r="J12" s="595"/>
      <c r="K12" s="596"/>
      <c r="L12" s="594"/>
      <c r="M12" s="595"/>
      <c r="N12" s="595"/>
      <c r="O12" s="596"/>
      <c r="P12" s="594"/>
      <c r="Q12" s="595"/>
      <c r="R12" s="595"/>
      <c r="S12" s="596"/>
      <c r="T12" s="597" t="s">
        <v>26</v>
      </c>
      <c r="U12" s="58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</row>
    <row r="13" spans="1:702" s="520" customFormat="1" ht="14.25" customHeight="1" thickBot="1" x14ac:dyDescent="0.35">
      <c r="A13" s="993" t="s">
        <v>33</v>
      </c>
      <c r="B13" s="994" t="s">
        <v>34</v>
      </c>
      <c r="C13" s="1077" t="s">
        <v>9</v>
      </c>
      <c r="D13" s="1033"/>
      <c r="E13" s="1078"/>
      <c r="F13" s="1078">
        <v>6</v>
      </c>
      <c r="G13" s="1079"/>
      <c r="H13" s="1033"/>
      <c r="I13" s="1078"/>
      <c r="J13" s="1078"/>
      <c r="K13" s="1079"/>
      <c r="L13" s="1033"/>
      <c r="M13" s="1078"/>
      <c r="N13" s="1078"/>
      <c r="O13" s="1079"/>
      <c r="P13" s="1033"/>
      <c r="Q13" s="1078"/>
      <c r="R13" s="1078"/>
      <c r="S13" s="1079"/>
      <c r="T13" s="1080" t="s">
        <v>32</v>
      </c>
      <c r="U13" s="58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</row>
    <row r="14" spans="1:702" s="6" customFormat="1" ht="22.5" customHeight="1" x14ac:dyDescent="0.3">
      <c r="A14" s="411" t="s">
        <v>185</v>
      </c>
      <c r="B14" s="505" t="s">
        <v>186</v>
      </c>
      <c r="C14" s="1081" t="s">
        <v>865</v>
      </c>
      <c r="D14" s="920"/>
      <c r="E14" s="836"/>
      <c r="F14" s="836"/>
      <c r="G14" s="786"/>
      <c r="H14" s="920">
        <v>20</v>
      </c>
      <c r="I14" s="836"/>
      <c r="J14" s="836">
        <v>6</v>
      </c>
      <c r="K14" s="786" t="s">
        <v>4</v>
      </c>
      <c r="L14" s="920"/>
      <c r="M14" s="836"/>
      <c r="N14" s="836"/>
      <c r="O14" s="786"/>
      <c r="P14" s="1082"/>
      <c r="Q14" s="1083"/>
      <c r="R14" s="836"/>
      <c r="S14" s="786"/>
      <c r="T14" s="412" t="s">
        <v>170</v>
      </c>
      <c r="U14" s="589"/>
    </row>
    <row r="15" spans="1:702" ht="14.25" customHeight="1" x14ac:dyDescent="0.3">
      <c r="A15" s="129" t="s">
        <v>181</v>
      </c>
      <c r="B15" s="498" t="s">
        <v>182</v>
      </c>
      <c r="C15" s="45" t="s">
        <v>9</v>
      </c>
      <c r="D15" s="872"/>
      <c r="E15" s="19"/>
      <c r="F15" s="19"/>
      <c r="G15" s="778"/>
      <c r="H15" s="872">
        <v>20</v>
      </c>
      <c r="I15" s="19"/>
      <c r="J15" s="19">
        <v>6</v>
      </c>
      <c r="K15" s="778" t="s">
        <v>10</v>
      </c>
      <c r="L15" s="872"/>
      <c r="M15" s="19"/>
      <c r="N15" s="19"/>
      <c r="O15" s="778"/>
      <c r="P15" s="874"/>
      <c r="Q15" s="681"/>
      <c r="R15" s="19"/>
      <c r="S15" s="778"/>
      <c r="T15" s="13" t="s">
        <v>72</v>
      </c>
      <c r="U15" s="584"/>
    </row>
    <row r="16" spans="1:702" ht="14.25" customHeight="1" x14ac:dyDescent="0.3">
      <c r="A16" s="155" t="s">
        <v>7</v>
      </c>
      <c r="B16" s="503" t="s">
        <v>8</v>
      </c>
      <c r="C16" s="47" t="s">
        <v>9</v>
      </c>
      <c r="D16" s="49"/>
      <c r="E16" s="9"/>
      <c r="F16" s="9"/>
      <c r="G16" s="50"/>
      <c r="H16" s="49">
        <v>20</v>
      </c>
      <c r="I16" s="9"/>
      <c r="J16" s="9">
        <v>6</v>
      </c>
      <c r="K16" s="50" t="s">
        <v>10</v>
      </c>
      <c r="L16" s="49"/>
      <c r="M16" s="9"/>
      <c r="N16" s="9"/>
      <c r="O16" s="50"/>
      <c r="P16" s="49"/>
      <c r="Q16" s="9"/>
      <c r="R16" s="9"/>
      <c r="S16" s="50"/>
      <c r="T16" s="15" t="s">
        <v>6</v>
      </c>
      <c r="U16" s="28"/>
    </row>
    <row r="17" spans="1:702" ht="14.25" customHeight="1" x14ac:dyDescent="0.3">
      <c r="A17" s="129"/>
      <c r="B17" s="498" t="s">
        <v>852</v>
      </c>
      <c r="C17" s="45" t="s">
        <v>9</v>
      </c>
      <c r="D17" s="49"/>
      <c r="E17" s="9"/>
      <c r="F17" s="9"/>
      <c r="G17" s="50"/>
      <c r="H17" s="49">
        <v>10</v>
      </c>
      <c r="I17" s="9"/>
      <c r="J17" s="9">
        <v>3</v>
      </c>
      <c r="K17" s="62" t="s">
        <v>10</v>
      </c>
      <c r="L17" s="49"/>
      <c r="M17" s="9"/>
      <c r="N17" s="9"/>
      <c r="O17" s="50"/>
      <c r="P17" s="49"/>
      <c r="Q17" s="9"/>
      <c r="R17" s="9"/>
      <c r="S17" s="50"/>
      <c r="T17" s="92" t="s">
        <v>45</v>
      </c>
      <c r="U17" s="62"/>
    </row>
    <row r="18" spans="1:702" ht="14.25" customHeight="1" x14ac:dyDescent="0.3">
      <c r="A18" s="129" t="s">
        <v>15</v>
      </c>
      <c r="B18" s="498" t="s">
        <v>16</v>
      </c>
      <c r="C18" s="45" t="s">
        <v>9</v>
      </c>
      <c r="D18" s="49"/>
      <c r="E18" s="9"/>
      <c r="F18" s="9"/>
      <c r="G18" s="50"/>
      <c r="H18" s="49">
        <v>20</v>
      </c>
      <c r="I18" s="9"/>
      <c r="J18" s="9">
        <v>6</v>
      </c>
      <c r="K18" s="50" t="s">
        <v>10</v>
      </c>
      <c r="L18" s="49"/>
      <c r="M18" s="9"/>
      <c r="N18" s="9"/>
      <c r="O18" s="50"/>
      <c r="P18" s="49"/>
      <c r="Q18" s="9"/>
      <c r="R18" s="9"/>
      <c r="S18" s="50"/>
      <c r="T18" s="13" t="s">
        <v>14</v>
      </c>
      <c r="U18" s="584"/>
    </row>
    <row r="19" spans="1:702" ht="14.25" customHeight="1" x14ac:dyDescent="0.3">
      <c r="A19" s="154" t="s">
        <v>183</v>
      </c>
      <c r="B19" s="504" t="s">
        <v>184</v>
      </c>
      <c r="C19" s="410" t="s">
        <v>9</v>
      </c>
      <c r="D19" s="51"/>
      <c r="E19" s="1084"/>
      <c r="F19" s="1084"/>
      <c r="G19" s="1085"/>
      <c r="H19" s="51">
        <v>20</v>
      </c>
      <c r="I19" s="1084"/>
      <c r="J19" s="1084">
        <v>6</v>
      </c>
      <c r="K19" s="1085" t="s">
        <v>10</v>
      </c>
      <c r="L19" s="51"/>
      <c r="M19" s="1084"/>
      <c r="N19" s="1084"/>
      <c r="O19" s="1085"/>
      <c r="P19" s="51"/>
      <c r="Q19" s="1084"/>
      <c r="R19" s="1084"/>
      <c r="S19" s="1085"/>
      <c r="T19" s="14" t="s">
        <v>91</v>
      </c>
      <c r="U19" s="587"/>
    </row>
    <row r="20" spans="1:702" ht="14.25" customHeight="1" x14ac:dyDescent="0.3">
      <c r="A20" s="1086" t="s">
        <v>231</v>
      </c>
      <c r="B20" s="1087" t="s">
        <v>232</v>
      </c>
      <c r="C20" s="1088" t="s">
        <v>9</v>
      </c>
      <c r="D20" s="1089"/>
      <c r="E20" s="1090"/>
      <c r="F20" s="1090"/>
      <c r="G20" s="1091"/>
      <c r="H20" s="1092">
        <v>0</v>
      </c>
      <c r="I20" s="1090"/>
      <c r="J20" s="1090">
        <v>2</v>
      </c>
      <c r="K20" s="1090" t="s">
        <v>10</v>
      </c>
      <c r="L20" s="1089"/>
      <c r="M20" s="1090"/>
      <c r="N20" s="1090"/>
      <c r="O20" s="1091"/>
      <c r="P20" s="1092"/>
      <c r="Q20" s="1090"/>
      <c r="R20" s="1090"/>
      <c r="S20" s="1090"/>
      <c r="T20" s="1093" t="s">
        <v>170</v>
      </c>
      <c r="U20" s="1094"/>
    </row>
    <row r="21" spans="1:702" s="520" customFormat="1" ht="14.25" customHeight="1" x14ac:dyDescent="0.3">
      <c r="A21" s="613" t="s">
        <v>187</v>
      </c>
      <c r="B21" s="614" t="s">
        <v>188</v>
      </c>
      <c r="C21" s="670" t="s">
        <v>9</v>
      </c>
      <c r="D21" s="865"/>
      <c r="E21" s="803"/>
      <c r="F21" s="803"/>
      <c r="G21" s="910"/>
      <c r="H21" s="865"/>
      <c r="I21" s="803"/>
      <c r="J21" s="803">
        <v>3</v>
      </c>
      <c r="K21" s="910"/>
      <c r="L21" s="865"/>
      <c r="M21" s="803"/>
      <c r="N21" s="803"/>
      <c r="O21" s="910"/>
      <c r="P21" s="914"/>
      <c r="Q21" s="915"/>
      <c r="R21" s="803"/>
      <c r="S21" s="910"/>
      <c r="T21" s="1076" t="s">
        <v>91</v>
      </c>
      <c r="U21" s="28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</row>
    <row r="22" spans="1:702" s="520" customFormat="1" ht="14.25" customHeight="1" x14ac:dyDescent="0.3">
      <c r="A22" s="592" t="s">
        <v>173</v>
      </c>
      <c r="B22" s="647" t="s">
        <v>174</v>
      </c>
      <c r="C22" s="593" t="s">
        <v>9</v>
      </c>
      <c r="D22" s="594"/>
      <c r="E22" s="595"/>
      <c r="F22" s="595"/>
      <c r="G22" s="596"/>
      <c r="H22" s="594"/>
      <c r="I22" s="595"/>
      <c r="J22" s="595">
        <v>3</v>
      </c>
      <c r="K22" s="596"/>
      <c r="L22" s="594"/>
      <c r="M22" s="595"/>
      <c r="N22" s="595"/>
      <c r="O22" s="596"/>
      <c r="P22" s="594"/>
      <c r="Q22" s="595"/>
      <c r="R22" s="595"/>
      <c r="S22" s="596"/>
      <c r="T22" s="597" t="s">
        <v>26</v>
      </c>
      <c r="U22" s="584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</row>
    <row r="23" spans="1:702" s="520" customFormat="1" ht="14.25" customHeight="1" thickBot="1" x14ac:dyDescent="0.35">
      <c r="A23" s="1018" t="s">
        <v>73</v>
      </c>
      <c r="B23" s="1046" t="s">
        <v>74</v>
      </c>
      <c r="C23" s="1095" t="s">
        <v>9</v>
      </c>
      <c r="D23" s="1048"/>
      <c r="E23" s="1096"/>
      <c r="F23" s="1096"/>
      <c r="G23" s="1050"/>
      <c r="H23" s="1048"/>
      <c r="I23" s="1096"/>
      <c r="J23" s="1096">
        <v>6</v>
      </c>
      <c r="K23" s="1050"/>
      <c r="L23" s="1048"/>
      <c r="M23" s="1096"/>
      <c r="N23" s="1096"/>
      <c r="O23" s="1050"/>
      <c r="P23" s="1048"/>
      <c r="Q23" s="1096"/>
      <c r="R23" s="1096"/>
      <c r="S23" s="1050"/>
      <c r="T23" s="1097" t="s">
        <v>72</v>
      </c>
      <c r="U23" s="585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</row>
    <row r="24" spans="1:702" s="6" customFormat="1" ht="22.5" customHeight="1" x14ac:dyDescent="0.3">
      <c r="A24" s="413" t="s">
        <v>191</v>
      </c>
      <c r="B24" s="507" t="s">
        <v>192</v>
      </c>
      <c r="C24" s="414" t="s">
        <v>863</v>
      </c>
      <c r="D24" s="911"/>
      <c r="E24" s="912"/>
      <c r="F24" s="912"/>
      <c r="G24" s="913"/>
      <c r="H24" s="911"/>
      <c r="I24" s="912"/>
      <c r="J24" s="912"/>
      <c r="K24" s="913"/>
      <c r="L24" s="911">
        <v>20</v>
      </c>
      <c r="M24" s="912"/>
      <c r="N24" s="912">
        <v>6</v>
      </c>
      <c r="O24" s="913" t="s">
        <v>4</v>
      </c>
      <c r="P24" s="911"/>
      <c r="Q24" s="912"/>
      <c r="R24" s="912"/>
      <c r="S24" s="913"/>
      <c r="T24" s="415" t="s">
        <v>91</v>
      </c>
      <c r="U24" s="28"/>
    </row>
    <row r="25" spans="1:702" ht="14.25" customHeight="1" x14ac:dyDescent="0.3">
      <c r="A25" s="129" t="s">
        <v>203</v>
      </c>
      <c r="B25" s="498" t="s">
        <v>204</v>
      </c>
      <c r="C25" s="45" t="s">
        <v>9</v>
      </c>
      <c r="D25" s="637"/>
      <c r="E25" s="638"/>
      <c r="F25" s="638"/>
      <c r="G25" s="639"/>
      <c r="H25" s="637"/>
      <c r="I25" s="638"/>
      <c r="J25" s="638"/>
      <c r="K25" s="639"/>
      <c r="L25" s="637">
        <v>20</v>
      </c>
      <c r="M25" s="638"/>
      <c r="N25" s="638">
        <v>6</v>
      </c>
      <c r="O25" s="639" t="s">
        <v>10</v>
      </c>
      <c r="P25" s="637"/>
      <c r="Q25" s="638"/>
      <c r="R25" s="638"/>
      <c r="S25" s="639"/>
      <c r="T25" s="13" t="s">
        <v>26</v>
      </c>
      <c r="U25" s="584"/>
    </row>
    <row r="26" spans="1:702" ht="14.25" customHeight="1" x14ac:dyDescent="0.3">
      <c r="A26" s="154" t="s">
        <v>207</v>
      </c>
      <c r="B26" s="504" t="s">
        <v>208</v>
      </c>
      <c r="C26" s="410" t="s">
        <v>9</v>
      </c>
      <c r="D26" s="864"/>
      <c r="E26" s="635"/>
      <c r="F26" s="635"/>
      <c r="G26" s="636"/>
      <c r="H26" s="864"/>
      <c r="I26" s="635"/>
      <c r="J26" s="635"/>
      <c r="K26" s="636"/>
      <c r="L26" s="864">
        <v>20</v>
      </c>
      <c r="M26" s="635"/>
      <c r="N26" s="635">
        <v>6</v>
      </c>
      <c r="O26" s="636" t="s">
        <v>10</v>
      </c>
      <c r="P26" s="864"/>
      <c r="Q26" s="635"/>
      <c r="R26" s="635"/>
      <c r="S26" s="636"/>
      <c r="T26" s="14" t="s">
        <v>170</v>
      </c>
      <c r="U26" s="587"/>
    </row>
    <row r="27" spans="1:702" ht="14.25" customHeight="1" x14ac:dyDescent="0.3">
      <c r="A27" s="129" t="s">
        <v>233</v>
      </c>
      <c r="B27" s="498" t="s">
        <v>234</v>
      </c>
      <c r="C27" s="45" t="s">
        <v>9</v>
      </c>
      <c r="D27" s="637"/>
      <c r="E27" s="638"/>
      <c r="F27" s="638"/>
      <c r="G27" s="639"/>
      <c r="H27" s="637"/>
      <c r="I27" s="638"/>
      <c r="J27" s="638"/>
      <c r="K27" s="639"/>
      <c r="L27" s="882">
        <v>0</v>
      </c>
      <c r="M27" s="638"/>
      <c r="N27" s="638">
        <v>2</v>
      </c>
      <c r="O27" s="639" t="s">
        <v>10</v>
      </c>
      <c r="P27" s="882"/>
      <c r="Q27" s="638"/>
      <c r="R27" s="638"/>
      <c r="S27" s="638"/>
      <c r="T27" s="13" t="s">
        <v>91</v>
      </c>
      <c r="U27" s="584"/>
    </row>
    <row r="28" spans="1:702" s="521" customFormat="1" ht="14.25" customHeight="1" x14ac:dyDescent="0.2">
      <c r="A28" s="592" t="s">
        <v>179</v>
      </c>
      <c r="B28" s="647" t="s">
        <v>180</v>
      </c>
      <c r="C28" s="593" t="s">
        <v>9</v>
      </c>
      <c r="D28" s="865"/>
      <c r="E28" s="803"/>
      <c r="F28" s="803"/>
      <c r="G28" s="910"/>
      <c r="H28" s="865"/>
      <c r="I28" s="803"/>
      <c r="J28" s="803"/>
      <c r="K28" s="910"/>
      <c r="L28" s="865">
        <v>20</v>
      </c>
      <c r="M28" s="803"/>
      <c r="N28" s="803">
        <v>6</v>
      </c>
      <c r="O28" s="910" t="s">
        <v>10</v>
      </c>
      <c r="P28" s="865"/>
      <c r="Q28" s="803"/>
      <c r="R28" s="803"/>
      <c r="S28" s="910"/>
      <c r="T28" s="597" t="s">
        <v>26</v>
      </c>
      <c r="U28" s="584" t="s">
        <v>841</v>
      </c>
      <c r="V28" s="1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</row>
    <row r="29" spans="1:702" s="520" customFormat="1" ht="14.25" customHeight="1" x14ac:dyDescent="0.3">
      <c r="A29" s="592" t="s">
        <v>47</v>
      </c>
      <c r="B29" s="647" t="s">
        <v>48</v>
      </c>
      <c r="C29" s="593" t="s">
        <v>9</v>
      </c>
      <c r="D29" s="865"/>
      <c r="E29" s="803"/>
      <c r="F29" s="803"/>
      <c r="G29" s="910"/>
      <c r="H29" s="865"/>
      <c r="I29" s="803"/>
      <c r="J29" s="803"/>
      <c r="K29" s="910"/>
      <c r="L29" s="865"/>
      <c r="M29" s="803"/>
      <c r="N29" s="803">
        <v>6</v>
      </c>
      <c r="O29" s="910"/>
      <c r="P29" s="865"/>
      <c r="Q29" s="803"/>
      <c r="R29" s="803"/>
      <c r="S29" s="910"/>
      <c r="T29" s="597" t="s">
        <v>46</v>
      </c>
      <c r="U29" s="584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</row>
    <row r="30" spans="1:702" s="520" customFormat="1" ht="14.25" customHeight="1" thickBot="1" x14ac:dyDescent="0.35">
      <c r="A30" s="1018" t="s">
        <v>219</v>
      </c>
      <c r="B30" s="1046" t="s">
        <v>220</v>
      </c>
      <c r="C30" s="1095" t="s">
        <v>9</v>
      </c>
      <c r="D30" s="1098"/>
      <c r="E30" s="1099"/>
      <c r="F30" s="1099"/>
      <c r="G30" s="1100"/>
      <c r="H30" s="1098"/>
      <c r="I30" s="1099"/>
      <c r="J30" s="1099"/>
      <c r="K30" s="1100"/>
      <c r="L30" s="1098"/>
      <c r="M30" s="1099"/>
      <c r="N30" s="1099">
        <v>3</v>
      </c>
      <c r="O30" s="1100"/>
      <c r="P30" s="1098"/>
      <c r="Q30" s="1099"/>
      <c r="R30" s="1099"/>
      <c r="S30" s="1100"/>
      <c r="T30" s="1097" t="s">
        <v>91</v>
      </c>
      <c r="U30" s="585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</row>
    <row r="31" spans="1:702" s="6" customFormat="1" ht="24.75" customHeight="1" x14ac:dyDescent="0.3">
      <c r="A31" s="411" t="s">
        <v>211</v>
      </c>
      <c r="B31" s="505" t="s">
        <v>212</v>
      </c>
      <c r="C31" s="526" t="s">
        <v>864</v>
      </c>
      <c r="D31" s="920"/>
      <c r="E31" s="921"/>
      <c r="F31" s="921"/>
      <c r="G31" s="922"/>
      <c r="H31" s="920"/>
      <c r="I31" s="921"/>
      <c r="J31" s="921"/>
      <c r="K31" s="922"/>
      <c r="L31" s="920"/>
      <c r="M31" s="921"/>
      <c r="N31" s="921"/>
      <c r="O31" s="922"/>
      <c r="P31" s="920">
        <v>20</v>
      </c>
      <c r="Q31" s="921"/>
      <c r="R31" s="921">
        <v>6</v>
      </c>
      <c r="S31" s="922" t="s">
        <v>4</v>
      </c>
      <c r="T31" s="412" t="s">
        <v>26</v>
      </c>
      <c r="U31" s="589"/>
    </row>
    <row r="32" spans="1:702" ht="14.25" customHeight="1" x14ac:dyDescent="0.3">
      <c r="A32" s="129" t="s">
        <v>221</v>
      </c>
      <c r="B32" s="498" t="s">
        <v>222</v>
      </c>
      <c r="C32" s="45" t="s">
        <v>9</v>
      </c>
      <c r="D32" s="857"/>
      <c r="E32" s="858"/>
      <c r="F32" s="858"/>
      <c r="G32" s="859"/>
      <c r="H32" s="857"/>
      <c r="I32" s="858"/>
      <c r="J32" s="858"/>
      <c r="K32" s="859"/>
      <c r="L32" s="857"/>
      <c r="M32" s="858"/>
      <c r="N32" s="858"/>
      <c r="O32" s="859"/>
      <c r="P32" s="857">
        <v>10</v>
      </c>
      <c r="Q32" s="858"/>
      <c r="R32" s="858">
        <v>3</v>
      </c>
      <c r="S32" s="859" t="s">
        <v>10</v>
      </c>
      <c r="T32" s="13" t="s">
        <v>91</v>
      </c>
      <c r="U32" s="584"/>
    </row>
    <row r="33" spans="1:702" ht="14.25" customHeight="1" x14ac:dyDescent="0.3">
      <c r="A33" s="129" t="s">
        <v>223</v>
      </c>
      <c r="B33" s="498" t="s">
        <v>224</v>
      </c>
      <c r="C33" s="45" t="s">
        <v>9</v>
      </c>
      <c r="D33" s="637"/>
      <c r="E33" s="638"/>
      <c r="F33" s="638"/>
      <c r="G33" s="639"/>
      <c r="H33" s="637"/>
      <c r="I33" s="638"/>
      <c r="J33" s="638"/>
      <c r="K33" s="639"/>
      <c r="L33" s="637"/>
      <c r="M33" s="638"/>
      <c r="N33" s="638"/>
      <c r="O33" s="639"/>
      <c r="P33" s="637">
        <v>10</v>
      </c>
      <c r="Q33" s="638"/>
      <c r="R33" s="638">
        <v>3</v>
      </c>
      <c r="S33" s="639" t="s">
        <v>10</v>
      </c>
      <c r="T33" s="13" t="s">
        <v>91</v>
      </c>
      <c r="U33" s="584"/>
    </row>
    <row r="34" spans="1:702" ht="14.25" customHeight="1" x14ac:dyDescent="0.3">
      <c r="A34" s="315" t="s">
        <v>30</v>
      </c>
      <c r="B34" s="499" t="s">
        <v>31</v>
      </c>
      <c r="C34" s="316" t="s">
        <v>9</v>
      </c>
      <c r="D34" s="916"/>
      <c r="E34" s="813"/>
      <c r="F34" s="813"/>
      <c r="G34" s="665"/>
      <c r="H34" s="916"/>
      <c r="I34" s="813"/>
      <c r="J34" s="813"/>
      <c r="K34" s="665"/>
      <c r="L34" s="916"/>
      <c r="M34" s="813"/>
      <c r="N34" s="813"/>
      <c r="O34" s="665"/>
      <c r="P34" s="916">
        <v>20</v>
      </c>
      <c r="Q34" s="813"/>
      <c r="R34" s="813">
        <v>6</v>
      </c>
      <c r="S34" s="665" t="s">
        <v>10</v>
      </c>
      <c r="T34" s="356" t="s">
        <v>29</v>
      </c>
      <c r="U34" s="318"/>
    </row>
    <row r="35" spans="1:702" ht="14.25" customHeight="1" x14ac:dyDescent="0.3">
      <c r="A35" s="388" t="s">
        <v>189</v>
      </c>
      <c r="B35" s="508" t="s">
        <v>190</v>
      </c>
      <c r="C35" s="389" t="s">
        <v>9</v>
      </c>
      <c r="D35" s="917"/>
      <c r="E35" s="918"/>
      <c r="F35" s="918"/>
      <c r="G35" s="919"/>
      <c r="H35" s="917"/>
      <c r="I35" s="918"/>
      <c r="J35" s="918"/>
      <c r="K35" s="919"/>
      <c r="L35" s="917"/>
      <c r="M35" s="918"/>
      <c r="N35" s="918"/>
      <c r="O35" s="919"/>
      <c r="P35" s="917">
        <v>10</v>
      </c>
      <c r="Q35" s="918"/>
      <c r="R35" s="918">
        <v>3</v>
      </c>
      <c r="S35" s="919" t="s">
        <v>10</v>
      </c>
      <c r="T35" s="258" t="s">
        <v>91</v>
      </c>
      <c r="U35" s="586"/>
    </row>
    <row r="36" spans="1:702" ht="14.25" customHeight="1" x14ac:dyDescent="0.3">
      <c r="A36" s="315" t="s">
        <v>43</v>
      </c>
      <c r="B36" s="499" t="s">
        <v>44</v>
      </c>
      <c r="C36" s="316" t="s">
        <v>9</v>
      </c>
      <c r="D36" s="916"/>
      <c r="E36" s="813"/>
      <c r="F36" s="813"/>
      <c r="G36" s="665"/>
      <c r="H36" s="916"/>
      <c r="I36" s="813"/>
      <c r="J36" s="813"/>
      <c r="K36" s="665"/>
      <c r="L36" s="916"/>
      <c r="M36" s="813"/>
      <c r="N36" s="813"/>
      <c r="O36" s="665"/>
      <c r="P36" s="916">
        <v>20</v>
      </c>
      <c r="Q36" s="813"/>
      <c r="R36" s="813">
        <v>6</v>
      </c>
      <c r="S36" s="665" t="s">
        <v>10</v>
      </c>
      <c r="T36" s="356" t="s">
        <v>20</v>
      </c>
      <c r="U36" s="318"/>
    </row>
    <row r="37" spans="1:702" ht="14.25" customHeight="1" x14ac:dyDescent="0.3">
      <c r="A37" s="262" t="s">
        <v>66</v>
      </c>
      <c r="B37" s="503" t="s">
        <v>67</v>
      </c>
      <c r="C37" s="47" t="s">
        <v>9</v>
      </c>
      <c r="D37" s="872"/>
      <c r="E37" s="873"/>
      <c r="F37" s="873"/>
      <c r="G37" s="839"/>
      <c r="H37" s="872"/>
      <c r="I37" s="873"/>
      <c r="J37" s="873"/>
      <c r="K37" s="839"/>
      <c r="L37" s="872"/>
      <c r="M37" s="873"/>
      <c r="N37" s="873"/>
      <c r="O37" s="839"/>
      <c r="P37" s="872">
        <v>20</v>
      </c>
      <c r="Q37" s="873"/>
      <c r="R37" s="873">
        <v>6</v>
      </c>
      <c r="S37" s="839" t="s">
        <v>10</v>
      </c>
      <c r="T37" s="15" t="s">
        <v>65</v>
      </c>
      <c r="U37" s="28"/>
    </row>
    <row r="38" spans="1:702" ht="14.25" customHeight="1" x14ac:dyDescent="0.3">
      <c r="A38" s="129" t="s">
        <v>235</v>
      </c>
      <c r="B38" s="498" t="s">
        <v>236</v>
      </c>
      <c r="C38" s="45" t="s">
        <v>9</v>
      </c>
      <c r="D38" s="637"/>
      <c r="E38" s="638"/>
      <c r="F38" s="638"/>
      <c r="G38" s="639"/>
      <c r="H38" s="637"/>
      <c r="I38" s="638"/>
      <c r="J38" s="638"/>
      <c r="K38" s="639"/>
      <c r="L38" s="637"/>
      <c r="M38" s="638"/>
      <c r="N38" s="638"/>
      <c r="O38" s="639"/>
      <c r="P38" s="882">
        <v>0</v>
      </c>
      <c r="Q38" s="638"/>
      <c r="R38" s="638">
        <v>2</v>
      </c>
      <c r="S38" s="638" t="s">
        <v>10</v>
      </c>
      <c r="T38" s="13" t="s">
        <v>26</v>
      </c>
      <c r="U38" s="584"/>
    </row>
    <row r="39" spans="1:702" s="520" customFormat="1" ht="14.25" customHeight="1" thickBot="1" x14ac:dyDescent="0.35">
      <c r="A39" s="599" t="s">
        <v>237</v>
      </c>
      <c r="B39" s="905" t="s">
        <v>238</v>
      </c>
      <c r="C39" s="600" t="s">
        <v>9</v>
      </c>
      <c r="D39" s="601"/>
      <c r="E39" s="602"/>
      <c r="F39" s="602"/>
      <c r="G39" s="603"/>
      <c r="H39" s="601"/>
      <c r="I39" s="602"/>
      <c r="J39" s="602"/>
      <c r="K39" s="603"/>
      <c r="L39" s="601"/>
      <c r="M39" s="602"/>
      <c r="N39" s="602"/>
      <c r="O39" s="603"/>
      <c r="P39" s="601"/>
      <c r="Q39" s="602"/>
      <c r="R39" s="602">
        <v>20</v>
      </c>
      <c r="S39" s="603"/>
      <c r="T39" s="604" t="s">
        <v>91</v>
      </c>
      <c r="U39" s="590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</row>
    <row r="40" spans="1:702" s="6" customFormat="1" ht="14.25" customHeight="1" thickBot="1" x14ac:dyDescent="0.35">
      <c r="A40" s="1280" t="s">
        <v>781</v>
      </c>
      <c r="B40" s="1281"/>
      <c r="C40" s="1281"/>
      <c r="D40" s="1102"/>
      <c r="E40" s="1102"/>
      <c r="F40" s="1102"/>
      <c r="G40" s="1102"/>
      <c r="H40" s="1102"/>
      <c r="I40" s="1102"/>
      <c r="J40" s="1102"/>
      <c r="K40" s="1102"/>
      <c r="L40" s="1102"/>
      <c r="M40" s="1102"/>
      <c r="N40" s="1104">
        <v>6</v>
      </c>
      <c r="O40" s="1104"/>
      <c r="P40" s="1104"/>
      <c r="Q40" s="1104"/>
      <c r="R40" s="1104">
        <v>6</v>
      </c>
      <c r="S40" s="1103">
        <v>12</v>
      </c>
      <c r="T40" s="900"/>
      <c r="U40" s="901"/>
    </row>
    <row r="41" spans="1:702" ht="14.25" customHeight="1" x14ac:dyDescent="0.3">
      <c r="A41" s="155" t="s">
        <v>193</v>
      </c>
      <c r="B41" s="503" t="s">
        <v>194</v>
      </c>
      <c r="C41" s="47" t="s">
        <v>9</v>
      </c>
      <c r="D41" s="49"/>
      <c r="E41" s="8"/>
      <c r="F41" s="8"/>
      <c r="G41" s="61"/>
      <c r="H41" s="49"/>
      <c r="I41" s="8"/>
      <c r="J41" s="8"/>
      <c r="K41" s="61"/>
      <c r="L41" s="49"/>
      <c r="M41" s="8"/>
      <c r="N41" s="8"/>
      <c r="O41" s="61"/>
      <c r="P41" s="49"/>
      <c r="Q41" s="8"/>
      <c r="R41" s="8"/>
      <c r="S41" s="61"/>
      <c r="T41" s="165" t="s">
        <v>26</v>
      </c>
      <c r="U41" s="124"/>
    </row>
    <row r="42" spans="1:702" ht="14.25" customHeight="1" x14ac:dyDescent="0.3">
      <c r="A42" s="280" t="s">
        <v>195</v>
      </c>
      <c r="B42" s="498" t="s">
        <v>196</v>
      </c>
      <c r="C42" s="45" t="s">
        <v>9</v>
      </c>
      <c r="D42" s="36"/>
      <c r="E42" s="33"/>
      <c r="F42" s="33"/>
      <c r="G42" s="53"/>
      <c r="H42" s="36"/>
      <c r="I42" s="33"/>
      <c r="J42" s="33"/>
      <c r="K42" s="53"/>
      <c r="L42" s="36"/>
      <c r="M42" s="33"/>
      <c r="N42" s="33"/>
      <c r="O42" s="53"/>
      <c r="P42" s="36"/>
      <c r="Q42" s="33"/>
      <c r="R42" s="33"/>
      <c r="S42" s="53"/>
      <c r="T42" s="13" t="s">
        <v>91</v>
      </c>
      <c r="U42" s="584"/>
    </row>
    <row r="43" spans="1:702" ht="14.25" customHeight="1" x14ac:dyDescent="0.3">
      <c r="A43" s="129" t="s">
        <v>197</v>
      </c>
      <c r="B43" s="498" t="s">
        <v>198</v>
      </c>
      <c r="C43" s="45" t="s">
        <v>9</v>
      </c>
      <c r="D43" s="36"/>
      <c r="E43" s="33"/>
      <c r="F43" s="33"/>
      <c r="G43" s="53"/>
      <c r="H43" s="36"/>
      <c r="I43" s="33"/>
      <c r="J43" s="33"/>
      <c r="K43" s="53"/>
      <c r="L43" s="36"/>
      <c r="M43" s="33"/>
      <c r="N43" s="33"/>
      <c r="O43" s="53"/>
      <c r="P43" s="36"/>
      <c r="Q43" s="33"/>
      <c r="R43" s="33"/>
      <c r="S43" s="53"/>
      <c r="T43" s="13" t="s">
        <v>91</v>
      </c>
      <c r="U43" s="584"/>
    </row>
    <row r="44" spans="1:702" ht="14.25" customHeight="1" x14ac:dyDescent="0.3">
      <c r="A44" s="129" t="s">
        <v>199</v>
      </c>
      <c r="B44" s="498" t="s">
        <v>200</v>
      </c>
      <c r="C44" s="45" t="s">
        <v>9</v>
      </c>
      <c r="D44" s="36"/>
      <c r="E44" s="33"/>
      <c r="F44" s="33"/>
      <c r="G44" s="53"/>
      <c r="H44" s="36"/>
      <c r="I44" s="33"/>
      <c r="J44" s="33"/>
      <c r="K44" s="53"/>
      <c r="L44" s="36"/>
      <c r="M44" s="33"/>
      <c r="N44" s="33"/>
      <c r="O44" s="53"/>
      <c r="P44" s="36"/>
      <c r="Q44" s="33"/>
      <c r="R44" s="33"/>
      <c r="S44" s="53"/>
      <c r="T44" s="13" t="s">
        <v>91</v>
      </c>
      <c r="U44" s="584"/>
    </row>
    <row r="45" spans="1:702" ht="14.25" customHeight="1" x14ac:dyDescent="0.3">
      <c r="A45" s="129" t="s">
        <v>201</v>
      </c>
      <c r="B45" s="498" t="s">
        <v>202</v>
      </c>
      <c r="C45" s="45" t="s">
        <v>9</v>
      </c>
      <c r="D45" s="36"/>
      <c r="E45" s="33"/>
      <c r="F45" s="33"/>
      <c r="G45" s="53"/>
      <c r="H45" s="36"/>
      <c r="I45" s="33"/>
      <c r="J45" s="33"/>
      <c r="K45" s="53"/>
      <c r="L45" s="36"/>
      <c r="M45" s="33"/>
      <c r="N45" s="33"/>
      <c r="O45" s="53"/>
      <c r="P45" s="36"/>
      <c r="Q45" s="33"/>
      <c r="R45" s="33"/>
      <c r="S45" s="53"/>
      <c r="T45" s="13" t="s">
        <v>91</v>
      </c>
      <c r="U45" s="584"/>
    </row>
    <row r="46" spans="1:702" ht="14.25" customHeight="1" x14ac:dyDescent="0.3">
      <c r="A46" s="129" t="s">
        <v>205</v>
      </c>
      <c r="B46" s="498" t="s">
        <v>206</v>
      </c>
      <c r="C46" s="45" t="s">
        <v>9</v>
      </c>
      <c r="D46" s="36"/>
      <c r="E46" s="33"/>
      <c r="F46" s="33"/>
      <c r="G46" s="53"/>
      <c r="H46" s="36"/>
      <c r="I46" s="33"/>
      <c r="J46" s="33"/>
      <c r="K46" s="53"/>
      <c r="L46" s="36"/>
      <c r="M46" s="33"/>
      <c r="N46" s="33"/>
      <c r="O46" s="53"/>
      <c r="P46" s="36"/>
      <c r="Q46" s="33"/>
      <c r="R46" s="33"/>
      <c r="S46" s="53"/>
      <c r="T46" s="13" t="s">
        <v>170</v>
      </c>
      <c r="U46" s="584"/>
    </row>
    <row r="47" spans="1:702" ht="14.25" customHeight="1" x14ac:dyDescent="0.3">
      <c r="A47" s="129" t="s">
        <v>209</v>
      </c>
      <c r="B47" s="498" t="s">
        <v>210</v>
      </c>
      <c r="C47" s="45" t="s">
        <v>9</v>
      </c>
      <c r="D47" s="36"/>
      <c r="E47" s="33"/>
      <c r="F47" s="33"/>
      <c r="G47" s="53"/>
      <c r="H47" s="36"/>
      <c r="I47" s="33"/>
      <c r="J47" s="33"/>
      <c r="K47" s="53"/>
      <c r="L47" s="36"/>
      <c r="M47" s="33"/>
      <c r="N47" s="33"/>
      <c r="O47" s="53"/>
      <c r="P47" s="36"/>
      <c r="Q47" s="33"/>
      <c r="R47" s="33"/>
      <c r="S47" s="53"/>
      <c r="T47" s="13" t="s">
        <v>170</v>
      </c>
      <c r="U47" s="584"/>
    </row>
    <row r="48" spans="1:702" ht="14.25" customHeight="1" x14ac:dyDescent="0.3">
      <c r="A48" s="129" t="s">
        <v>213</v>
      </c>
      <c r="B48" s="498" t="s">
        <v>214</v>
      </c>
      <c r="C48" s="45" t="s">
        <v>9</v>
      </c>
      <c r="D48" s="36"/>
      <c r="E48" s="33"/>
      <c r="F48" s="33"/>
      <c r="G48" s="53"/>
      <c r="H48" s="36"/>
      <c r="I48" s="33"/>
      <c r="J48" s="33"/>
      <c r="K48" s="53"/>
      <c r="L48" s="36"/>
      <c r="M48" s="33"/>
      <c r="N48" s="33"/>
      <c r="O48" s="53"/>
      <c r="P48" s="36"/>
      <c r="Q48" s="33"/>
      <c r="R48" s="33"/>
      <c r="S48" s="53"/>
      <c r="T48" s="13" t="s">
        <v>91</v>
      </c>
      <c r="U48" s="584"/>
    </row>
    <row r="49" spans="1:21" ht="14.25" customHeight="1" x14ac:dyDescent="0.3">
      <c r="A49" s="129" t="s">
        <v>215</v>
      </c>
      <c r="B49" s="498" t="s">
        <v>216</v>
      </c>
      <c r="C49" s="45" t="s">
        <v>9</v>
      </c>
      <c r="D49" s="36"/>
      <c r="E49" s="33"/>
      <c r="F49" s="33"/>
      <c r="G49" s="53"/>
      <c r="H49" s="36"/>
      <c r="I49" s="33"/>
      <c r="J49" s="33"/>
      <c r="K49" s="53"/>
      <c r="L49" s="36"/>
      <c r="M49" s="33"/>
      <c r="N49" s="33"/>
      <c r="O49" s="53"/>
      <c r="P49" s="36"/>
      <c r="Q49" s="33"/>
      <c r="R49" s="33"/>
      <c r="S49" s="53"/>
      <c r="T49" s="13" t="s">
        <v>91</v>
      </c>
      <c r="U49" s="584"/>
    </row>
    <row r="50" spans="1:21" ht="14.25" customHeight="1" x14ac:dyDescent="0.3">
      <c r="A50" s="129" t="s">
        <v>217</v>
      </c>
      <c r="B50" s="498" t="s">
        <v>218</v>
      </c>
      <c r="C50" s="45" t="s">
        <v>9</v>
      </c>
      <c r="D50" s="36"/>
      <c r="E50" s="33"/>
      <c r="F50" s="33"/>
      <c r="G50" s="53"/>
      <c r="H50" s="36"/>
      <c r="I50" s="33"/>
      <c r="J50" s="33"/>
      <c r="K50" s="53"/>
      <c r="L50" s="36"/>
      <c r="M50" s="33"/>
      <c r="N50" s="33"/>
      <c r="O50" s="53"/>
      <c r="P50" s="36"/>
      <c r="Q50" s="33"/>
      <c r="R50" s="33"/>
      <c r="S50" s="53"/>
      <c r="T50" s="13" t="s">
        <v>26</v>
      </c>
      <c r="U50" s="584"/>
    </row>
    <row r="51" spans="1:21" ht="14.25" customHeight="1" x14ac:dyDescent="0.3">
      <c r="A51" s="129" t="s">
        <v>225</v>
      </c>
      <c r="B51" s="498" t="s">
        <v>226</v>
      </c>
      <c r="C51" s="45" t="s">
        <v>9</v>
      </c>
      <c r="D51" s="36"/>
      <c r="E51" s="33"/>
      <c r="F51" s="33"/>
      <c r="G51" s="53"/>
      <c r="H51" s="36"/>
      <c r="I51" s="33"/>
      <c r="J51" s="33"/>
      <c r="K51" s="53"/>
      <c r="L51" s="36"/>
      <c r="M51" s="33"/>
      <c r="N51" s="33"/>
      <c r="O51" s="53"/>
      <c r="P51" s="36"/>
      <c r="Q51" s="33"/>
      <c r="R51" s="33"/>
      <c r="S51" s="53"/>
      <c r="T51" s="13" t="s">
        <v>26</v>
      </c>
      <c r="U51" s="584"/>
    </row>
    <row r="52" spans="1:21" ht="14.25" customHeight="1" x14ac:dyDescent="0.3">
      <c r="A52" s="129" t="s">
        <v>227</v>
      </c>
      <c r="B52" s="498" t="s">
        <v>228</v>
      </c>
      <c r="C52" s="45" t="s">
        <v>9</v>
      </c>
      <c r="D52" s="36"/>
      <c r="E52" s="33"/>
      <c r="F52" s="33"/>
      <c r="G52" s="53"/>
      <c r="H52" s="36"/>
      <c r="I52" s="33"/>
      <c r="J52" s="33"/>
      <c r="K52" s="53"/>
      <c r="L52" s="36"/>
      <c r="M52" s="33"/>
      <c r="N52" s="33"/>
      <c r="O52" s="53"/>
      <c r="P52" s="36"/>
      <c r="Q52" s="33"/>
      <c r="R52" s="33"/>
      <c r="S52" s="53"/>
      <c r="T52" s="13" t="s">
        <v>170</v>
      </c>
      <c r="U52" s="584"/>
    </row>
    <row r="53" spans="1:21" ht="14.25" customHeight="1" thickBot="1" x14ac:dyDescent="0.35">
      <c r="A53" s="281" t="s">
        <v>229</v>
      </c>
      <c r="B53" s="506" t="s">
        <v>230</v>
      </c>
      <c r="C53" s="46" t="s">
        <v>9</v>
      </c>
      <c r="D53" s="57"/>
      <c r="E53" s="58"/>
      <c r="F53" s="58"/>
      <c r="G53" s="59"/>
      <c r="H53" s="38"/>
      <c r="I53" s="34"/>
      <c r="J53" s="34"/>
      <c r="K53" s="56"/>
      <c r="L53" s="38"/>
      <c r="M53" s="34"/>
      <c r="N53" s="34"/>
      <c r="O53" s="56"/>
      <c r="P53" s="38"/>
      <c r="Q53" s="34"/>
      <c r="R53" s="34"/>
      <c r="S53" s="56"/>
      <c r="T53" s="278" t="s">
        <v>170</v>
      </c>
      <c r="U53" s="585"/>
    </row>
    <row r="54" spans="1:21" s="6" customFormat="1" ht="14.25" customHeight="1" thickBot="1" x14ac:dyDescent="0.35">
      <c r="A54" s="1274" t="s">
        <v>782</v>
      </c>
      <c r="B54" s="1275"/>
      <c r="C54" s="1275"/>
      <c r="D54" s="898"/>
      <c r="E54" s="898"/>
      <c r="F54" s="644"/>
      <c r="G54" s="898"/>
      <c r="H54" s="898"/>
      <c r="I54" s="898"/>
      <c r="J54" s="644"/>
      <c r="K54" s="898"/>
      <c r="L54" s="898"/>
      <c r="M54" s="898"/>
      <c r="N54" s="644">
        <v>6</v>
      </c>
      <c r="O54" s="898"/>
      <c r="P54" s="898"/>
      <c r="Q54" s="899"/>
      <c r="R54" s="644">
        <v>6</v>
      </c>
      <c r="S54" s="1101">
        <v>12</v>
      </c>
      <c r="T54" s="900"/>
      <c r="U54" s="901"/>
    </row>
    <row r="55" spans="1:21" ht="14.25" customHeight="1" thickBot="1" x14ac:dyDescent="0.35">
      <c r="A55" s="1238" t="s">
        <v>783</v>
      </c>
      <c r="B55" s="1239"/>
      <c r="C55" s="1240"/>
      <c r="D55" s="10">
        <f>SUM(D5:D10)</f>
        <v>90</v>
      </c>
      <c r="E55" s="10">
        <f>SUM(E5:E10)</f>
        <v>0</v>
      </c>
      <c r="F55" s="10">
        <f>SUM(F5:F10)</f>
        <v>31</v>
      </c>
      <c r="G55" s="11"/>
      <c r="H55" s="10">
        <f>SUM(H14:H20)</f>
        <v>110</v>
      </c>
      <c r="I55" s="10">
        <f>SUM(I14:I20)</f>
        <v>0</v>
      </c>
      <c r="J55" s="10">
        <f>SUM(J14:J20)</f>
        <v>35</v>
      </c>
      <c r="K55" s="11"/>
      <c r="L55" s="10">
        <f>SUM(L24:L28)</f>
        <v>80</v>
      </c>
      <c r="M55" s="10">
        <f>SUM(M24:M28)</f>
        <v>0</v>
      </c>
      <c r="N55" s="10">
        <f>SUM(N24:N28)</f>
        <v>26</v>
      </c>
      <c r="O55" s="11"/>
      <c r="P55" s="10">
        <f>SUM(P31:P38)</f>
        <v>110</v>
      </c>
      <c r="Q55" s="10">
        <f>SUM(Q31:Q38)</f>
        <v>0</v>
      </c>
      <c r="R55" s="10">
        <f>SUM(R31:R38)</f>
        <v>35</v>
      </c>
      <c r="S55" s="11"/>
      <c r="T55" s="279">
        <f>SUM(G4,K4,O4,S4,S40,S54)</f>
        <v>210</v>
      </c>
      <c r="U55" s="591"/>
    </row>
    <row r="56" spans="1:21" ht="7.5" customHeight="1" x14ac:dyDescent="0.3"/>
    <row r="57" spans="1:21" x14ac:dyDescent="0.3">
      <c r="A57" s="6" t="s">
        <v>784</v>
      </c>
      <c r="B57" s="7"/>
      <c r="C57" s="7"/>
    </row>
    <row r="58" spans="1:21" x14ac:dyDescent="0.2">
      <c r="A58" s="7" t="s">
        <v>10</v>
      </c>
      <c r="B58" s="381" t="s">
        <v>813</v>
      </c>
      <c r="C58" s="7"/>
    </row>
    <row r="59" spans="1:21" x14ac:dyDescent="0.2">
      <c r="A59" s="7" t="s">
        <v>4</v>
      </c>
      <c r="B59" s="381" t="s">
        <v>785</v>
      </c>
      <c r="C59" s="7"/>
    </row>
    <row r="60" spans="1:21" x14ac:dyDescent="0.2">
      <c r="A60" s="7" t="s">
        <v>808</v>
      </c>
      <c r="B60" s="381" t="s">
        <v>812</v>
      </c>
      <c r="C60" s="7"/>
    </row>
    <row r="61" spans="1:21" customFormat="1" ht="12.75" customHeight="1" x14ac:dyDescent="0.3">
      <c r="A61" s="1" t="s">
        <v>842</v>
      </c>
      <c r="B61" s="381" t="s">
        <v>843</v>
      </c>
      <c r="U61" s="572"/>
    </row>
    <row r="62" spans="1:21" s="632" customFormat="1" ht="11.25" customHeight="1" x14ac:dyDescent="0.3">
      <c r="A62" s="630" t="s">
        <v>840</v>
      </c>
      <c r="B62" s="631" t="s">
        <v>848</v>
      </c>
      <c r="U62" s="633"/>
    </row>
    <row r="63" spans="1:21" s="631" customFormat="1" x14ac:dyDescent="0.3">
      <c r="A63" s="630" t="s">
        <v>841</v>
      </c>
      <c r="B63" s="631" t="s">
        <v>849</v>
      </c>
      <c r="U63" s="634"/>
    </row>
    <row r="64" spans="1:21" ht="8.25" customHeight="1" x14ac:dyDescent="0.3">
      <c r="B64" s="7"/>
      <c r="C64" s="7"/>
    </row>
    <row r="65" spans="1:21" x14ac:dyDescent="0.3">
      <c r="A65" s="7" t="s">
        <v>851</v>
      </c>
      <c r="B65" s="7"/>
      <c r="C65" s="7"/>
    </row>
    <row r="66" spans="1:21" ht="16.5" customHeight="1" x14ac:dyDescent="0.2">
      <c r="A66" s="1" t="s">
        <v>835</v>
      </c>
    </row>
    <row r="67" spans="1:21" customFormat="1" ht="11.25" customHeight="1" x14ac:dyDescent="0.3">
      <c r="A67" s="6" t="s">
        <v>844</v>
      </c>
      <c r="B67" s="381"/>
    </row>
    <row r="68" spans="1:21" customFormat="1" ht="14.4" x14ac:dyDescent="0.3">
      <c r="A68" s="574"/>
      <c r="B68" s="7"/>
      <c r="U68" s="572"/>
    </row>
    <row r="69" spans="1:21" s="1" customFormat="1" x14ac:dyDescent="0.2">
      <c r="A69" s="574"/>
      <c r="B69" s="7"/>
      <c r="U69" s="3"/>
    </row>
    <row r="70" spans="1:21" s="1" customFormat="1" x14ac:dyDescent="0.2">
      <c r="A70" s="574"/>
      <c r="U70" s="3"/>
    </row>
  </sheetData>
  <sortState xmlns:xlrd2="http://schemas.microsoft.com/office/spreadsheetml/2017/richdata2" ref="A5:T8">
    <sortCondition ref="B5:B8"/>
  </sortState>
  <mergeCells count="14">
    <mergeCell ref="U2:U3"/>
    <mergeCell ref="A1:U1"/>
    <mergeCell ref="A4:C4"/>
    <mergeCell ref="A55:C55"/>
    <mergeCell ref="A54:C54"/>
    <mergeCell ref="A2:A3"/>
    <mergeCell ref="B2:B3"/>
    <mergeCell ref="C2:C3"/>
    <mergeCell ref="T2:T3"/>
    <mergeCell ref="A40:C40"/>
    <mergeCell ref="D2:G2"/>
    <mergeCell ref="H2:K2"/>
    <mergeCell ref="L2:O2"/>
    <mergeCell ref="P2:S2"/>
  </mergeCells>
  <pageMargins left="0.7" right="0.7" top="0.75" bottom="0.75" header="0.3" footer="0.3"/>
  <pageSetup paperSize="9" scale="47" orientation="landscape" r:id="rId1"/>
  <ignoredErrors>
    <ignoredError sqref="F55 J55 N55 R55 F4 J4 N4 R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892B-51F2-403F-A75A-AE1A2450787B}">
  <dimension ref="A1:AE43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8.6640625" defaultRowHeight="10.199999999999999" x14ac:dyDescent="0.3"/>
  <cols>
    <col min="1" max="1" width="11.5546875" style="7" customWidth="1"/>
    <col min="2" max="2" width="36.5546875" style="7" customWidth="1"/>
    <col min="3" max="3" width="26.44140625" style="39" customWidth="1"/>
    <col min="4" max="19" width="4.5546875" style="3" customWidth="1"/>
    <col min="20" max="20" width="26.109375" style="7" customWidth="1"/>
    <col min="21" max="21" width="26.33203125" style="7" customWidth="1"/>
    <col min="22" max="16384" width="8.6640625" style="7"/>
  </cols>
  <sheetData>
    <row r="1" spans="1:20" ht="38.25" customHeight="1" thickBot="1" x14ac:dyDescent="0.35">
      <c r="A1" s="1162" t="s">
        <v>789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63"/>
    </row>
    <row r="2" spans="1:20" ht="13.5" customHeight="1" thickBot="1" x14ac:dyDescent="0.35">
      <c r="A2" s="1157" t="s">
        <v>1</v>
      </c>
      <c r="B2" s="1170" t="s">
        <v>2</v>
      </c>
      <c r="C2" s="1157" t="s">
        <v>3</v>
      </c>
      <c r="D2" s="1164" t="s">
        <v>769</v>
      </c>
      <c r="E2" s="1165"/>
      <c r="F2" s="1165"/>
      <c r="G2" s="1166"/>
      <c r="H2" s="1148" t="s">
        <v>770</v>
      </c>
      <c r="I2" s="1149"/>
      <c r="J2" s="1149"/>
      <c r="K2" s="1150"/>
      <c r="L2" s="1164" t="s">
        <v>771</v>
      </c>
      <c r="M2" s="1165"/>
      <c r="N2" s="1165"/>
      <c r="O2" s="1166"/>
      <c r="P2" s="1167" t="s">
        <v>772</v>
      </c>
      <c r="Q2" s="1168"/>
      <c r="R2" s="1168"/>
      <c r="S2" s="1169"/>
      <c r="T2" s="1171" t="s">
        <v>0</v>
      </c>
    </row>
    <row r="3" spans="1:20" ht="65.400000000000006" customHeight="1" thickBot="1" x14ac:dyDescent="0.35">
      <c r="A3" s="1157"/>
      <c r="B3" s="1170"/>
      <c r="C3" s="1157"/>
      <c r="D3" s="291" t="s">
        <v>773</v>
      </c>
      <c r="E3" s="290" t="s">
        <v>774</v>
      </c>
      <c r="F3" s="290" t="s">
        <v>775</v>
      </c>
      <c r="G3" s="292" t="s">
        <v>776</v>
      </c>
      <c r="H3" s="291" t="s">
        <v>773</v>
      </c>
      <c r="I3" s="290" t="s">
        <v>774</v>
      </c>
      <c r="J3" s="290" t="s">
        <v>775</v>
      </c>
      <c r="K3" s="292" t="s">
        <v>776</v>
      </c>
      <c r="L3" s="291" t="s">
        <v>773</v>
      </c>
      <c r="M3" s="290" t="s">
        <v>774</v>
      </c>
      <c r="N3" s="290" t="s">
        <v>775</v>
      </c>
      <c r="O3" s="292" t="s">
        <v>776</v>
      </c>
      <c r="P3" s="291" t="s">
        <v>773</v>
      </c>
      <c r="Q3" s="290" t="s">
        <v>774</v>
      </c>
      <c r="R3" s="290" t="s">
        <v>775</v>
      </c>
      <c r="S3" s="292" t="s">
        <v>776</v>
      </c>
      <c r="T3" s="1171"/>
    </row>
    <row r="4" spans="1:20" ht="14.25" customHeight="1" thickBot="1" x14ac:dyDescent="0.35">
      <c r="A4" s="1138" t="s">
        <v>777</v>
      </c>
      <c r="B4" s="1139"/>
      <c r="C4" s="1139"/>
      <c r="D4" s="147">
        <f>SUM(D5:D23)</f>
        <v>9</v>
      </c>
      <c r="E4" s="147">
        <f>SUM(E5:E23)</f>
        <v>9</v>
      </c>
      <c r="F4" s="147">
        <f>SUM(F5:F23)</f>
        <v>27</v>
      </c>
      <c r="G4" s="147"/>
      <c r="H4" s="147">
        <f>SUM(H5:H23)</f>
        <v>8</v>
      </c>
      <c r="I4" s="147">
        <f>SUM(I5:I23)</f>
        <v>8</v>
      </c>
      <c r="J4" s="147">
        <f>SUM(J5:J23)</f>
        <v>24</v>
      </c>
      <c r="K4" s="147"/>
      <c r="L4" s="147">
        <f>SUM(L5:L23)</f>
        <v>4</v>
      </c>
      <c r="M4" s="147">
        <f>SUM(M5:M23)</f>
        <v>8</v>
      </c>
      <c r="N4" s="147">
        <f>SUM(N5:N23)</f>
        <v>23</v>
      </c>
      <c r="O4" s="147"/>
      <c r="P4" s="147">
        <f>SUM(P5:P23)</f>
        <v>4</v>
      </c>
      <c r="Q4" s="147">
        <f t="shared" ref="Q4:R4" si="0">SUM(Q5:Q23)</f>
        <v>8</v>
      </c>
      <c r="R4" s="147">
        <f t="shared" si="0"/>
        <v>28</v>
      </c>
      <c r="S4" s="147"/>
      <c r="T4" s="270"/>
    </row>
    <row r="5" spans="1:20" ht="14.25" customHeight="1" x14ac:dyDescent="0.3">
      <c r="A5" s="165" t="s">
        <v>595</v>
      </c>
      <c r="B5" s="245" t="s">
        <v>596</v>
      </c>
      <c r="C5" s="86" t="s">
        <v>9</v>
      </c>
      <c r="D5" s="74">
        <v>2</v>
      </c>
      <c r="E5" s="69">
        <v>2</v>
      </c>
      <c r="F5" s="69">
        <v>6</v>
      </c>
      <c r="G5" s="76" t="s">
        <v>10</v>
      </c>
      <c r="H5" s="74"/>
      <c r="I5" s="69"/>
      <c r="J5" s="69"/>
      <c r="K5" s="76"/>
      <c r="L5" s="74"/>
      <c r="M5" s="69"/>
      <c r="N5" s="69"/>
      <c r="O5" s="76"/>
      <c r="P5" s="74"/>
      <c r="Q5" s="69"/>
      <c r="R5" s="69"/>
      <c r="S5" s="76"/>
      <c r="T5" s="40" t="s">
        <v>32</v>
      </c>
    </row>
    <row r="6" spans="1:20" ht="14.25" customHeight="1" x14ac:dyDescent="0.3">
      <c r="A6" s="356" t="s">
        <v>465</v>
      </c>
      <c r="B6" s="357" t="s">
        <v>466</v>
      </c>
      <c r="C6" s="358" t="s">
        <v>9</v>
      </c>
      <c r="D6" s="353">
        <v>2</v>
      </c>
      <c r="E6" s="354">
        <v>2</v>
      </c>
      <c r="F6" s="354">
        <v>6</v>
      </c>
      <c r="G6" s="355" t="s">
        <v>10</v>
      </c>
      <c r="H6" s="353"/>
      <c r="I6" s="354"/>
      <c r="J6" s="354"/>
      <c r="K6" s="355"/>
      <c r="L6" s="353"/>
      <c r="M6" s="354"/>
      <c r="N6" s="354"/>
      <c r="O6" s="355"/>
      <c r="P6" s="353"/>
      <c r="Q6" s="354"/>
      <c r="R6" s="354"/>
      <c r="S6" s="355"/>
      <c r="T6" s="238" t="s">
        <v>46</v>
      </c>
    </row>
    <row r="7" spans="1:20" ht="14.25" customHeight="1" x14ac:dyDescent="0.3">
      <c r="A7" s="15" t="s">
        <v>599</v>
      </c>
      <c r="B7" s="252" t="s">
        <v>600</v>
      </c>
      <c r="C7" s="90" t="s">
        <v>9</v>
      </c>
      <c r="D7" s="49">
        <v>2</v>
      </c>
      <c r="E7" s="8">
        <v>2</v>
      </c>
      <c r="F7" s="8">
        <v>6</v>
      </c>
      <c r="G7" s="61" t="s">
        <v>10</v>
      </c>
      <c r="H7" s="49"/>
      <c r="I7" s="8"/>
      <c r="J7" s="8"/>
      <c r="K7" s="61"/>
      <c r="L7" s="49"/>
      <c r="M7" s="8"/>
      <c r="N7" s="8"/>
      <c r="O7" s="61"/>
      <c r="P7" s="49"/>
      <c r="Q7" s="8"/>
      <c r="R7" s="8"/>
      <c r="S7" s="61"/>
      <c r="T7" s="21" t="s">
        <v>32</v>
      </c>
    </row>
    <row r="8" spans="1:20" ht="14.25" customHeight="1" x14ac:dyDescent="0.3">
      <c r="A8" s="13"/>
      <c r="B8" s="246" t="s">
        <v>778</v>
      </c>
      <c r="C8" s="87" t="s">
        <v>9</v>
      </c>
      <c r="D8" s="36">
        <v>1</v>
      </c>
      <c r="E8" s="33">
        <v>1</v>
      </c>
      <c r="F8" s="33">
        <v>3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396" t="s">
        <v>45</v>
      </c>
    </row>
    <row r="9" spans="1:20" ht="14.25" customHeight="1" thickBot="1" x14ac:dyDescent="0.35">
      <c r="A9" s="164" t="s">
        <v>565</v>
      </c>
      <c r="B9" s="247" t="s">
        <v>566</v>
      </c>
      <c r="C9" s="88" t="s">
        <v>9</v>
      </c>
      <c r="D9" s="71">
        <v>2</v>
      </c>
      <c r="E9" s="68">
        <v>2</v>
      </c>
      <c r="F9" s="68">
        <v>6</v>
      </c>
      <c r="G9" s="72" t="s">
        <v>10</v>
      </c>
      <c r="H9" s="71"/>
      <c r="I9" s="68"/>
      <c r="J9" s="68"/>
      <c r="K9" s="72"/>
      <c r="L9" s="71"/>
      <c r="M9" s="68"/>
      <c r="N9" s="68"/>
      <c r="O9" s="72"/>
      <c r="P9" s="71"/>
      <c r="Q9" s="68"/>
      <c r="R9" s="68"/>
      <c r="S9" s="72"/>
      <c r="T9" s="361" t="s">
        <v>32</v>
      </c>
    </row>
    <row r="10" spans="1:20" ht="14.25" customHeight="1" x14ac:dyDescent="0.3">
      <c r="A10" s="13" t="s">
        <v>558</v>
      </c>
      <c r="B10" s="246" t="s">
        <v>559</v>
      </c>
      <c r="C10" s="87" t="s">
        <v>9</v>
      </c>
      <c r="D10" s="37"/>
      <c r="E10" s="27"/>
      <c r="F10" s="27"/>
      <c r="G10" s="55"/>
      <c r="H10" s="37">
        <v>1</v>
      </c>
      <c r="I10" s="27">
        <v>1</v>
      </c>
      <c r="J10" s="27">
        <v>3</v>
      </c>
      <c r="K10" s="55" t="s">
        <v>10</v>
      </c>
      <c r="L10" s="37"/>
      <c r="M10" s="27"/>
      <c r="N10" s="27"/>
      <c r="O10" s="55"/>
      <c r="P10" s="37"/>
      <c r="Q10" s="27"/>
      <c r="R10" s="27"/>
      <c r="S10" s="55"/>
      <c r="T10" s="22" t="s">
        <v>46</v>
      </c>
    </row>
    <row r="11" spans="1:20" ht="14.25" customHeight="1" x14ac:dyDescent="0.3">
      <c r="A11" s="13" t="s">
        <v>601</v>
      </c>
      <c r="B11" s="246" t="s">
        <v>602</v>
      </c>
      <c r="C11" s="87" t="s">
        <v>596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32</v>
      </c>
    </row>
    <row r="12" spans="1:20" ht="14.25" customHeight="1" x14ac:dyDescent="0.3">
      <c r="A12" s="13" t="s">
        <v>603</v>
      </c>
      <c r="B12" s="246" t="s">
        <v>604</v>
      </c>
      <c r="C12" s="87" t="s">
        <v>600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32</v>
      </c>
    </row>
    <row r="13" spans="1:20" ht="14.25" customHeight="1" x14ac:dyDescent="0.3">
      <c r="A13" s="13" t="s">
        <v>605</v>
      </c>
      <c r="B13" s="246" t="s">
        <v>606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52</v>
      </c>
    </row>
    <row r="14" spans="1:20" ht="14.25" customHeight="1" thickBot="1" x14ac:dyDescent="0.35">
      <c r="A14" s="278" t="s">
        <v>597</v>
      </c>
      <c r="B14" s="359" t="s">
        <v>598</v>
      </c>
      <c r="C14" s="360" t="s">
        <v>9</v>
      </c>
      <c r="D14" s="57"/>
      <c r="E14" s="58"/>
      <c r="F14" s="58"/>
      <c r="G14" s="59"/>
      <c r="H14" s="57">
        <v>2</v>
      </c>
      <c r="I14" s="58">
        <v>2</v>
      </c>
      <c r="J14" s="58">
        <v>6</v>
      </c>
      <c r="K14" s="59" t="s">
        <v>10</v>
      </c>
      <c r="L14" s="57"/>
      <c r="M14" s="58"/>
      <c r="N14" s="58"/>
      <c r="O14" s="59"/>
      <c r="P14" s="57"/>
      <c r="Q14" s="58"/>
      <c r="R14" s="58"/>
      <c r="S14" s="59"/>
      <c r="T14" s="24" t="s">
        <v>52</v>
      </c>
    </row>
    <row r="15" spans="1:20" s="6" customFormat="1" ht="22.5" customHeight="1" x14ac:dyDescent="0.3">
      <c r="A15" s="412" t="s">
        <v>607</v>
      </c>
      <c r="B15" s="461" t="s">
        <v>608</v>
      </c>
      <c r="C15" s="438" t="s">
        <v>790</v>
      </c>
      <c r="D15" s="407"/>
      <c r="E15" s="408"/>
      <c r="F15" s="408"/>
      <c r="G15" s="409"/>
      <c r="H15" s="407"/>
      <c r="I15" s="408"/>
      <c r="J15" s="408"/>
      <c r="K15" s="409"/>
      <c r="L15" s="407">
        <v>0</v>
      </c>
      <c r="M15" s="408">
        <v>4</v>
      </c>
      <c r="N15" s="408">
        <v>6</v>
      </c>
      <c r="O15" s="409" t="s">
        <v>4</v>
      </c>
      <c r="P15" s="407"/>
      <c r="Q15" s="408"/>
      <c r="R15" s="408"/>
      <c r="S15" s="409"/>
      <c r="T15" s="427" t="s">
        <v>52</v>
      </c>
    </row>
    <row r="16" spans="1:20" ht="14.25" customHeight="1" x14ac:dyDescent="0.3">
      <c r="A16" s="15" t="s">
        <v>383</v>
      </c>
      <c r="B16" s="252" t="s">
        <v>384</v>
      </c>
      <c r="C16" s="90" t="s">
        <v>9</v>
      </c>
      <c r="D16" s="49"/>
      <c r="E16" s="8"/>
      <c r="F16" s="8"/>
      <c r="G16" s="61"/>
      <c r="H16" s="49"/>
      <c r="I16" s="8"/>
      <c r="J16" s="8"/>
      <c r="K16" s="61"/>
      <c r="L16" s="49">
        <v>0</v>
      </c>
      <c r="M16" s="8">
        <v>0</v>
      </c>
      <c r="N16" s="8">
        <v>5</v>
      </c>
      <c r="O16" s="61" t="s">
        <v>10</v>
      </c>
      <c r="P16" s="49"/>
      <c r="Q16" s="8"/>
      <c r="R16" s="8"/>
      <c r="S16" s="61"/>
      <c r="T16" s="21" t="s">
        <v>20</v>
      </c>
    </row>
    <row r="17" spans="1:20" ht="14.25" customHeight="1" x14ac:dyDescent="0.3">
      <c r="A17" s="13" t="s">
        <v>611</v>
      </c>
      <c r="B17" s="246" t="s">
        <v>612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32</v>
      </c>
    </row>
    <row r="18" spans="1:20" ht="14.25" customHeight="1" thickBot="1" x14ac:dyDescent="0.35">
      <c r="A18" s="13" t="s">
        <v>615</v>
      </c>
      <c r="B18" s="246" t="s">
        <v>616</v>
      </c>
      <c r="C18" s="87" t="s">
        <v>596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32</v>
      </c>
    </row>
    <row r="19" spans="1:20" s="6" customFormat="1" ht="14.25" customHeight="1" x14ac:dyDescent="0.3">
      <c r="A19" s="462" t="s">
        <v>619</v>
      </c>
      <c r="B19" s="463" t="s">
        <v>620</v>
      </c>
      <c r="C19" s="464" t="s">
        <v>791</v>
      </c>
      <c r="D19" s="404"/>
      <c r="E19" s="405"/>
      <c r="F19" s="405"/>
      <c r="G19" s="406"/>
      <c r="H19" s="404"/>
      <c r="I19" s="405"/>
      <c r="J19" s="405"/>
      <c r="K19" s="406"/>
      <c r="L19" s="404"/>
      <c r="M19" s="405"/>
      <c r="N19" s="405"/>
      <c r="O19" s="406"/>
      <c r="P19" s="404">
        <v>0</v>
      </c>
      <c r="Q19" s="405">
        <v>4</v>
      </c>
      <c r="R19" s="405">
        <v>6</v>
      </c>
      <c r="S19" s="406" t="s">
        <v>4</v>
      </c>
      <c r="T19" s="417" t="s">
        <v>32</v>
      </c>
    </row>
    <row r="20" spans="1:20" ht="14.25" customHeight="1" x14ac:dyDescent="0.3">
      <c r="A20" s="13" t="s">
        <v>621</v>
      </c>
      <c r="B20" s="246" t="s">
        <v>622</v>
      </c>
      <c r="C20" s="87" t="s">
        <v>9</v>
      </c>
      <c r="D20" s="37"/>
      <c r="E20" s="27"/>
      <c r="F20" s="27"/>
      <c r="G20" s="55"/>
      <c r="H20" s="37"/>
      <c r="I20" s="27"/>
      <c r="J20" s="27"/>
      <c r="K20" s="55"/>
      <c r="L20" s="37"/>
      <c r="M20" s="27"/>
      <c r="N20" s="27"/>
      <c r="O20" s="55"/>
      <c r="P20" s="37">
        <v>0</v>
      </c>
      <c r="Q20" s="27">
        <v>0</v>
      </c>
      <c r="R20" s="27">
        <v>5</v>
      </c>
      <c r="S20" s="55" t="s">
        <v>10</v>
      </c>
      <c r="T20" s="22" t="s">
        <v>52</v>
      </c>
    </row>
    <row r="21" spans="1:20" ht="14.25" customHeight="1" x14ac:dyDescent="0.3">
      <c r="A21" s="13" t="s">
        <v>623</v>
      </c>
      <c r="B21" s="246" t="s">
        <v>624</v>
      </c>
      <c r="C21" s="87" t="s">
        <v>9</v>
      </c>
      <c r="D21" s="37"/>
      <c r="E21" s="27"/>
      <c r="F21" s="27"/>
      <c r="G21" s="55"/>
      <c r="H21" s="37"/>
      <c r="I21" s="27"/>
      <c r="J21" s="27"/>
      <c r="K21" s="55"/>
      <c r="L21" s="37"/>
      <c r="M21" s="27"/>
      <c r="N21" s="27"/>
      <c r="O21" s="55"/>
      <c r="P21" s="37">
        <v>0</v>
      </c>
      <c r="Q21" s="27">
        <v>0</v>
      </c>
      <c r="R21" s="27">
        <v>5</v>
      </c>
      <c r="S21" s="55" t="s">
        <v>10</v>
      </c>
      <c r="T21" s="22" t="s">
        <v>32</v>
      </c>
    </row>
    <row r="22" spans="1:20" ht="14.25" customHeight="1" x14ac:dyDescent="0.3">
      <c r="A22" s="13" t="s">
        <v>373</v>
      </c>
      <c r="B22" s="246" t="s">
        <v>374</v>
      </c>
      <c r="C22" s="87" t="s">
        <v>9</v>
      </c>
      <c r="D22" s="36"/>
      <c r="E22" s="33"/>
      <c r="F22" s="33"/>
      <c r="G22" s="53"/>
      <c r="H22" s="36"/>
      <c r="I22" s="33"/>
      <c r="J22" s="33"/>
      <c r="K22" s="53"/>
      <c r="L22" s="36"/>
      <c r="M22" s="33"/>
      <c r="N22" s="33"/>
      <c r="O22" s="53"/>
      <c r="P22" s="36">
        <v>2</v>
      </c>
      <c r="Q22" s="33">
        <v>2</v>
      </c>
      <c r="R22" s="33">
        <v>6</v>
      </c>
      <c r="S22" s="53" t="s">
        <v>10</v>
      </c>
      <c r="T22" s="22" t="s">
        <v>11</v>
      </c>
    </row>
    <row r="23" spans="1:20" ht="14.25" customHeight="1" thickBot="1" x14ac:dyDescent="0.35">
      <c r="A23" s="164" t="s">
        <v>455</v>
      </c>
      <c r="B23" s="247" t="s">
        <v>456</v>
      </c>
      <c r="C23" s="88" t="s">
        <v>9</v>
      </c>
      <c r="D23" s="38"/>
      <c r="E23" s="34"/>
      <c r="F23" s="34"/>
      <c r="G23" s="56"/>
      <c r="H23" s="38"/>
      <c r="I23" s="34"/>
      <c r="J23" s="34"/>
      <c r="K23" s="56"/>
      <c r="L23" s="38"/>
      <c r="M23" s="34"/>
      <c r="N23" s="34"/>
      <c r="O23" s="56"/>
      <c r="P23" s="38">
        <v>2</v>
      </c>
      <c r="Q23" s="34">
        <v>2</v>
      </c>
      <c r="R23" s="34">
        <v>6</v>
      </c>
      <c r="S23" s="56" t="s">
        <v>10</v>
      </c>
      <c r="T23" s="42" t="s">
        <v>23</v>
      </c>
    </row>
    <row r="24" spans="1:20" ht="14.25" customHeight="1" thickBot="1" x14ac:dyDescent="0.35">
      <c r="A24" s="1158" t="s">
        <v>781</v>
      </c>
      <c r="B24" s="1159"/>
      <c r="C24" s="1159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167">
        <v>6</v>
      </c>
      <c r="O24" s="167"/>
      <c r="P24" s="167"/>
      <c r="Q24" s="167"/>
      <c r="R24" s="167">
        <v>6</v>
      </c>
      <c r="S24" s="248"/>
      <c r="T24" s="236"/>
    </row>
    <row r="25" spans="1:20" ht="22.5" customHeight="1" x14ac:dyDescent="0.3">
      <c r="A25" s="165" t="s">
        <v>569</v>
      </c>
      <c r="B25" s="245" t="s">
        <v>570</v>
      </c>
      <c r="C25" s="86" t="s">
        <v>566</v>
      </c>
      <c r="D25" s="35"/>
      <c r="E25" s="31"/>
      <c r="F25" s="31"/>
      <c r="G25" s="54"/>
      <c r="H25" s="35"/>
      <c r="I25" s="31"/>
      <c r="J25" s="31"/>
      <c r="K25" s="54"/>
      <c r="L25" s="35">
        <v>1</v>
      </c>
      <c r="M25" s="31">
        <v>1</v>
      </c>
      <c r="N25" s="31">
        <v>3</v>
      </c>
      <c r="O25" s="54" t="s">
        <v>10</v>
      </c>
      <c r="P25" s="35"/>
      <c r="Q25" s="31"/>
      <c r="R25" s="31"/>
      <c r="S25" s="54"/>
      <c r="T25" s="40" t="s">
        <v>32</v>
      </c>
    </row>
    <row r="26" spans="1:20" ht="14.25" customHeight="1" x14ac:dyDescent="0.3">
      <c r="A26" s="13" t="s">
        <v>609</v>
      </c>
      <c r="B26" s="246" t="s">
        <v>610</v>
      </c>
      <c r="C26" s="87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53"/>
      <c r="T26" s="22" t="s">
        <v>52</v>
      </c>
    </row>
    <row r="27" spans="1:20" ht="14.25" customHeight="1" x14ac:dyDescent="0.3">
      <c r="A27" s="13" t="s">
        <v>613</v>
      </c>
      <c r="B27" s="246" t="s">
        <v>614</v>
      </c>
      <c r="C27" s="87" t="s">
        <v>604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22" t="s">
        <v>32</v>
      </c>
    </row>
    <row r="28" spans="1:20" ht="14.25" customHeight="1" x14ac:dyDescent="0.3">
      <c r="A28" s="13" t="s">
        <v>571</v>
      </c>
      <c r="B28" s="246" t="s">
        <v>572</v>
      </c>
      <c r="C28" s="87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22" t="s">
        <v>52</v>
      </c>
    </row>
    <row r="29" spans="1:20" ht="14.25" customHeight="1" x14ac:dyDescent="0.3">
      <c r="A29" s="13" t="s">
        <v>617</v>
      </c>
      <c r="B29" s="246" t="s">
        <v>618</v>
      </c>
      <c r="C29" s="87" t="s">
        <v>596</v>
      </c>
      <c r="D29" s="36"/>
      <c r="E29" s="33"/>
      <c r="F29" s="33"/>
      <c r="G29" s="53"/>
      <c r="H29" s="36"/>
      <c r="I29" s="33"/>
      <c r="J29" s="33"/>
      <c r="K29" s="53"/>
      <c r="L29" s="36">
        <v>1</v>
      </c>
      <c r="M29" s="33">
        <v>1</v>
      </c>
      <c r="N29" s="33">
        <v>3</v>
      </c>
      <c r="O29" s="53" t="s">
        <v>10</v>
      </c>
      <c r="P29" s="36"/>
      <c r="Q29" s="33"/>
      <c r="R29" s="33"/>
      <c r="S29" s="53"/>
      <c r="T29" s="22" t="s">
        <v>32</v>
      </c>
    </row>
    <row r="30" spans="1:20" ht="14.25" customHeight="1" x14ac:dyDescent="0.3">
      <c r="A30" s="356" t="s">
        <v>629</v>
      </c>
      <c r="B30" s="357" t="s">
        <v>630</v>
      </c>
      <c r="C30" s="358" t="s">
        <v>9</v>
      </c>
      <c r="D30" s="241"/>
      <c r="E30" s="242"/>
      <c r="F30" s="242"/>
      <c r="G30" s="243"/>
      <c r="H30" s="241"/>
      <c r="I30" s="242"/>
      <c r="J30" s="242"/>
      <c r="K30" s="243"/>
      <c r="L30" s="241">
        <v>1</v>
      </c>
      <c r="M30" s="242">
        <v>1</v>
      </c>
      <c r="N30" s="242">
        <v>3</v>
      </c>
      <c r="O30" s="243" t="s">
        <v>10</v>
      </c>
      <c r="P30" s="241"/>
      <c r="Q30" s="242"/>
      <c r="R30" s="242"/>
      <c r="S30" s="243"/>
      <c r="T30" s="238" t="s">
        <v>20</v>
      </c>
    </row>
    <row r="31" spans="1:20" ht="14.25" customHeight="1" x14ac:dyDescent="0.3">
      <c r="A31" s="15" t="s">
        <v>625</v>
      </c>
      <c r="B31" s="252" t="s">
        <v>626</v>
      </c>
      <c r="C31" s="90" t="s">
        <v>9</v>
      </c>
      <c r="D31" s="49"/>
      <c r="E31" s="8"/>
      <c r="F31" s="8"/>
      <c r="G31" s="61"/>
      <c r="H31" s="49"/>
      <c r="I31" s="8"/>
      <c r="J31" s="8"/>
      <c r="K31" s="61"/>
      <c r="L31" s="49"/>
      <c r="M31" s="8"/>
      <c r="N31" s="8"/>
      <c r="O31" s="61"/>
      <c r="P31" s="49">
        <v>1</v>
      </c>
      <c r="Q31" s="8">
        <v>1</v>
      </c>
      <c r="R31" s="8">
        <v>3</v>
      </c>
      <c r="S31" s="61" t="s">
        <v>10</v>
      </c>
      <c r="T31" s="21" t="s">
        <v>46</v>
      </c>
    </row>
    <row r="32" spans="1:20" ht="14.25" customHeight="1" thickBot="1" x14ac:dyDescent="0.35">
      <c r="A32" s="13" t="s">
        <v>627</v>
      </c>
      <c r="B32" s="246" t="s">
        <v>628</v>
      </c>
      <c r="C32" s="87" t="s">
        <v>616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22" t="s">
        <v>32</v>
      </c>
    </row>
    <row r="33" spans="1:31" ht="14.25" customHeight="1" thickBot="1" x14ac:dyDescent="0.35">
      <c r="A33" s="1140" t="s">
        <v>782</v>
      </c>
      <c r="B33" s="1141"/>
      <c r="C33" s="1141"/>
      <c r="D33" s="248"/>
      <c r="E33" s="248"/>
      <c r="F33" s="248"/>
      <c r="G33" s="248"/>
      <c r="H33" s="248"/>
      <c r="I33" s="249">
        <v>2</v>
      </c>
      <c r="J33" s="167">
        <v>3</v>
      </c>
      <c r="K33" s="167"/>
      <c r="L33" s="167"/>
      <c r="M33" s="168">
        <v>2</v>
      </c>
      <c r="N33" s="167">
        <v>3</v>
      </c>
      <c r="O33" s="248"/>
      <c r="P33" s="248"/>
      <c r="Q33" s="248"/>
      <c r="R33" s="248"/>
      <c r="S33" s="248"/>
      <c r="T33" s="271"/>
    </row>
    <row r="34" spans="1:31" ht="14.25" customHeight="1" thickBot="1" x14ac:dyDescent="0.35">
      <c r="A34" s="1142" t="s">
        <v>783</v>
      </c>
      <c r="B34" s="1143"/>
      <c r="C34" s="1144"/>
      <c r="D34" s="125">
        <f>SUM(D5:D33)</f>
        <v>9</v>
      </c>
      <c r="E34" s="125">
        <f>SUM(E5:E33)</f>
        <v>9</v>
      </c>
      <c r="F34" s="125">
        <f>SUM(F4,F24,F33)</f>
        <v>27</v>
      </c>
      <c r="G34" s="126"/>
      <c r="H34" s="125">
        <f>SUM(H5:H33)</f>
        <v>8</v>
      </c>
      <c r="I34" s="125">
        <f>SUM(I5:I33)</f>
        <v>10</v>
      </c>
      <c r="J34" s="125">
        <f>SUM(J4,J24,J33)</f>
        <v>27</v>
      </c>
      <c r="K34" s="126"/>
      <c r="L34" s="125">
        <f>SUM(L5:L26,L33)</f>
        <v>6</v>
      </c>
      <c r="M34" s="125">
        <f>SUM(M5:M26,M33)</f>
        <v>12</v>
      </c>
      <c r="N34" s="125">
        <f>SUM(N4,N24,N33)</f>
        <v>32</v>
      </c>
      <c r="O34" s="126"/>
      <c r="P34" s="125">
        <f>SUM(P5:P32,P33)</f>
        <v>6</v>
      </c>
      <c r="Q34" s="125">
        <f>SUM(Q5:Q32,Q33)</f>
        <v>10</v>
      </c>
      <c r="R34" s="125">
        <f>SUM(R4,R24,R33)</f>
        <v>34</v>
      </c>
      <c r="S34" s="126"/>
      <c r="T34" s="142">
        <f>F34+J34+N34+R34</f>
        <v>120</v>
      </c>
    </row>
    <row r="36" spans="1:31" x14ac:dyDescent="0.3">
      <c r="A36" s="6" t="s">
        <v>784</v>
      </c>
      <c r="C36" s="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">
      <c r="A37" s="7" t="s">
        <v>10</v>
      </c>
      <c r="B37" s="381" t="s">
        <v>813</v>
      </c>
      <c r="C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4</v>
      </c>
      <c r="B38" s="381" t="s">
        <v>785</v>
      </c>
      <c r="C38" s="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3">
      <c r="C39" s="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A40" s="7" t="s">
        <v>817</v>
      </c>
      <c r="C40" s="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818</v>
      </c>
      <c r="C41" s="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819</v>
      </c>
    </row>
    <row r="43" spans="1:31" x14ac:dyDescent="0.3">
      <c r="A43" s="7" t="s">
        <v>835</v>
      </c>
    </row>
  </sheetData>
  <sortState xmlns:xlrd2="http://schemas.microsoft.com/office/spreadsheetml/2017/richdata2" ref="A19:T23">
    <sortCondition ref="B19:B23"/>
  </sortState>
  <mergeCells count="13">
    <mergeCell ref="A34:C34"/>
    <mergeCell ref="A1:T1"/>
    <mergeCell ref="D2:G2"/>
    <mergeCell ref="H2:K2"/>
    <mergeCell ref="L2:O2"/>
    <mergeCell ref="P2:S2"/>
    <mergeCell ref="A2:A3"/>
    <mergeCell ref="B2:B3"/>
    <mergeCell ref="C2:C3"/>
    <mergeCell ref="T2:T3"/>
    <mergeCell ref="A4:C4"/>
    <mergeCell ref="A24:C24"/>
    <mergeCell ref="A33:C33"/>
  </mergeCells>
  <pageMargins left="0.7" right="0.7" top="0.75" bottom="0.75" header="0.3" footer="0.3"/>
  <pageSetup paperSize="9" scale="64" orientation="landscape" r:id="rId1"/>
  <ignoredErrors>
    <ignoredError sqref="N4 R4 L34:M34 P34:Q3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DDA0-AD18-4DDD-88D9-8346E8158D46}">
  <dimension ref="A1:AE44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0" sqref="A20"/>
    </sheetView>
  </sheetViews>
  <sheetFormatPr defaultColWidth="8.6640625" defaultRowHeight="10.199999999999999" x14ac:dyDescent="0.2"/>
  <cols>
    <col min="1" max="1" width="11.5546875" style="1" customWidth="1"/>
    <col min="2" max="2" width="36.33203125" style="1" customWidth="1"/>
    <col min="3" max="3" width="24.88671875" style="1" customWidth="1"/>
    <col min="4" max="19" width="4.5546875" style="1" customWidth="1"/>
    <col min="20" max="20" width="28.33203125" style="1" customWidth="1"/>
    <col min="21" max="16384" width="8.6640625" style="1"/>
  </cols>
  <sheetData>
    <row r="1" spans="1:20" ht="40.5" customHeight="1" thickBot="1" x14ac:dyDescent="0.25">
      <c r="A1" s="1145" t="s">
        <v>792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63"/>
    </row>
    <row r="2" spans="1:20" ht="13.5" customHeight="1" thickBot="1" x14ac:dyDescent="0.25">
      <c r="A2" s="1156" t="s">
        <v>1</v>
      </c>
      <c r="B2" s="1170" t="s">
        <v>2</v>
      </c>
      <c r="C2" s="1157" t="s">
        <v>3</v>
      </c>
      <c r="D2" s="1164" t="s">
        <v>769</v>
      </c>
      <c r="E2" s="1165"/>
      <c r="F2" s="1165"/>
      <c r="G2" s="1166"/>
      <c r="H2" s="1148" t="s">
        <v>770</v>
      </c>
      <c r="I2" s="1149"/>
      <c r="J2" s="1149"/>
      <c r="K2" s="1150"/>
      <c r="L2" s="1164" t="s">
        <v>771</v>
      </c>
      <c r="M2" s="1165"/>
      <c r="N2" s="1165"/>
      <c r="O2" s="1166"/>
      <c r="P2" s="1167" t="s">
        <v>772</v>
      </c>
      <c r="Q2" s="1168"/>
      <c r="R2" s="1168"/>
      <c r="S2" s="1169"/>
      <c r="T2" s="1154" t="s">
        <v>0</v>
      </c>
    </row>
    <row r="3" spans="1:20" ht="59.4" customHeight="1" thickBot="1" x14ac:dyDescent="0.25">
      <c r="A3" s="1157"/>
      <c r="B3" s="1170"/>
      <c r="C3" s="1157"/>
      <c r="D3" s="293" t="s">
        <v>773</v>
      </c>
      <c r="E3" s="294" t="s">
        <v>774</v>
      </c>
      <c r="F3" s="294" t="s">
        <v>775</v>
      </c>
      <c r="G3" s="289" t="s">
        <v>776</v>
      </c>
      <c r="H3" s="293" t="s">
        <v>773</v>
      </c>
      <c r="I3" s="294" t="s">
        <v>774</v>
      </c>
      <c r="J3" s="294" t="s">
        <v>775</v>
      </c>
      <c r="K3" s="289" t="s">
        <v>776</v>
      </c>
      <c r="L3" s="293" t="s">
        <v>773</v>
      </c>
      <c r="M3" s="294" t="s">
        <v>774</v>
      </c>
      <c r="N3" s="294" t="s">
        <v>775</v>
      </c>
      <c r="O3" s="289" t="s">
        <v>776</v>
      </c>
      <c r="P3" s="293" t="s">
        <v>773</v>
      </c>
      <c r="Q3" s="294" t="s">
        <v>774</v>
      </c>
      <c r="R3" s="294" t="s">
        <v>775</v>
      </c>
      <c r="S3" s="289" t="s">
        <v>776</v>
      </c>
      <c r="T3" s="1172"/>
    </row>
    <row r="4" spans="1:20" s="7" customFormat="1" ht="14.25" customHeight="1" thickBot="1" x14ac:dyDescent="0.35">
      <c r="A4" s="1138" t="s">
        <v>777</v>
      </c>
      <c r="B4" s="1139"/>
      <c r="C4" s="1139"/>
      <c r="D4" s="147">
        <f>SUM(D5:D24)</f>
        <v>9</v>
      </c>
      <c r="E4" s="177">
        <f>SUM(E5:E24)</f>
        <v>9</v>
      </c>
      <c r="F4" s="147">
        <f>SUM(F5:F24)</f>
        <v>27</v>
      </c>
      <c r="G4" s="147"/>
      <c r="H4" s="147">
        <f>SUM(H5:H24)</f>
        <v>8</v>
      </c>
      <c r="I4" s="147">
        <f>SUM(I5:I24)</f>
        <v>8</v>
      </c>
      <c r="J4" s="147">
        <f>SUM(J5:J24)</f>
        <v>24</v>
      </c>
      <c r="K4" s="147"/>
      <c r="L4" s="147">
        <f>SUM(L5:L24)</f>
        <v>4</v>
      </c>
      <c r="M4" s="147">
        <f>SUM(M5:M24)</f>
        <v>8</v>
      </c>
      <c r="N4" s="147">
        <f>SUM(N5:N24)</f>
        <v>23</v>
      </c>
      <c r="O4" s="147"/>
      <c r="P4" s="147">
        <f>SUM(P5:P24)</f>
        <v>4</v>
      </c>
      <c r="Q4" s="147">
        <f>SUM(Q5:Q24)</f>
        <v>8</v>
      </c>
      <c r="R4" s="147">
        <f>SUM(R5:R24)</f>
        <v>28</v>
      </c>
      <c r="S4" s="147"/>
      <c r="T4" s="270"/>
    </row>
    <row r="5" spans="1:20" s="7" customFormat="1" ht="14.25" customHeight="1" x14ac:dyDescent="0.3">
      <c r="A5" s="165" t="s">
        <v>552</v>
      </c>
      <c r="B5" s="245" t="s">
        <v>553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91" t="s">
        <v>46</v>
      </c>
    </row>
    <row r="6" spans="1:20" s="7" customFormat="1" ht="14.25" customHeight="1" x14ac:dyDescent="0.3">
      <c r="A6" s="13" t="s">
        <v>554</v>
      </c>
      <c r="B6" s="246" t="s">
        <v>555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92" t="s">
        <v>46</v>
      </c>
    </row>
    <row r="7" spans="1:20" s="7" customFormat="1" ht="14.25" customHeight="1" x14ac:dyDescent="0.3">
      <c r="A7" s="13" t="s">
        <v>465</v>
      </c>
      <c r="B7" s="246" t="s">
        <v>466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92" t="s">
        <v>46</v>
      </c>
    </row>
    <row r="8" spans="1:20" s="7" customFormat="1" ht="14.25" customHeight="1" x14ac:dyDescent="0.3">
      <c r="A8" s="13"/>
      <c r="B8" s="246" t="s">
        <v>778</v>
      </c>
      <c r="C8" s="130" t="s">
        <v>9</v>
      </c>
      <c r="D8" s="36">
        <v>1</v>
      </c>
      <c r="E8" s="33">
        <v>1</v>
      </c>
      <c r="F8" s="33">
        <v>3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396" t="s">
        <v>45</v>
      </c>
    </row>
    <row r="9" spans="1:20" s="7" customFormat="1" ht="14.25" customHeight="1" x14ac:dyDescent="0.3">
      <c r="A9" s="13" t="s">
        <v>550</v>
      </c>
      <c r="B9" s="246" t="s">
        <v>551</v>
      </c>
      <c r="C9" s="130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92" t="s">
        <v>52</v>
      </c>
    </row>
    <row r="10" spans="1:20" s="7" customFormat="1" ht="14.25" customHeight="1" thickBot="1" x14ac:dyDescent="0.35">
      <c r="A10" s="164" t="s">
        <v>556</v>
      </c>
      <c r="B10" s="247" t="s">
        <v>557</v>
      </c>
      <c r="C10" s="143" t="s">
        <v>9</v>
      </c>
      <c r="D10" s="38">
        <v>1</v>
      </c>
      <c r="E10" s="34">
        <v>1</v>
      </c>
      <c r="F10" s="34">
        <v>3</v>
      </c>
      <c r="G10" s="56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93" t="s">
        <v>46</v>
      </c>
    </row>
    <row r="11" spans="1:20" s="7" customFormat="1" ht="14.25" customHeight="1" x14ac:dyDescent="0.3">
      <c r="A11" s="13" t="s">
        <v>558</v>
      </c>
      <c r="B11" s="246" t="s">
        <v>559</v>
      </c>
      <c r="C11" s="130" t="s">
        <v>9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92" t="s">
        <v>46</v>
      </c>
    </row>
    <row r="12" spans="1:20" s="7" customFormat="1" ht="14.25" customHeight="1" x14ac:dyDescent="0.3">
      <c r="A12" s="13" t="s">
        <v>562</v>
      </c>
      <c r="B12" s="246" t="s">
        <v>278</v>
      </c>
      <c r="C12" s="130" t="s">
        <v>466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92" t="s">
        <v>46</v>
      </c>
    </row>
    <row r="13" spans="1:20" s="7" customFormat="1" ht="14.25" customHeight="1" x14ac:dyDescent="0.3">
      <c r="A13" s="13" t="s">
        <v>560</v>
      </c>
      <c r="B13" s="246" t="s">
        <v>561</v>
      </c>
      <c r="C13" s="130" t="s">
        <v>9</v>
      </c>
      <c r="D13" s="36"/>
      <c r="E13" s="33"/>
      <c r="F13" s="33"/>
      <c r="G13" s="53"/>
      <c r="H13" s="36">
        <v>1</v>
      </c>
      <c r="I13" s="33">
        <v>1</v>
      </c>
      <c r="J13" s="33">
        <v>3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92" t="s">
        <v>52</v>
      </c>
    </row>
    <row r="14" spans="1:20" s="7" customFormat="1" ht="14.25" customHeight="1" x14ac:dyDescent="0.3">
      <c r="A14" s="13" t="s">
        <v>373</v>
      </c>
      <c r="B14" s="246" t="s">
        <v>374</v>
      </c>
      <c r="C14" s="130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92" t="s">
        <v>11</v>
      </c>
    </row>
    <row r="15" spans="1:20" s="7" customFormat="1" ht="14.25" customHeight="1" thickBot="1" x14ac:dyDescent="0.35">
      <c r="A15" s="164" t="s">
        <v>563</v>
      </c>
      <c r="B15" s="247" t="s">
        <v>564</v>
      </c>
      <c r="C15" s="143" t="s">
        <v>9</v>
      </c>
      <c r="D15" s="38"/>
      <c r="E15" s="34"/>
      <c r="F15" s="34"/>
      <c r="G15" s="56"/>
      <c r="H15" s="38">
        <v>2</v>
      </c>
      <c r="I15" s="34">
        <v>2</v>
      </c>
      <c r="J15" s="34">
        <v>6</v>
      </c>
      <c r="K15" s="56" t="s">
        <v>10</v>
      </c>
      <c r="L15" s="38"/>
      <c r="M15" s="34"/>
      <c r="N15" s="34"/>
      <c r="O15" s="56"/>
      <c r="P15" s="38"/>
      <c r="Q15" s="34"/>
      <c r="R15" s="34"/>
      <c r="S15" s="56"/>
      <c r="T15" s="93" t="s">
        <v>46</v>
      </c>
    </row>
    <row r="16" spans="1:20" s="6" customFormat="1" ht="14.25" customHeight="1" x14ac:dyDescent="0.3">
      <c r="A16" s="456" t="s">
        <v>567</v>
      </c>
      <c r="B16" s="465" t="s">
        <v>568</v>
      </c>
      <c r="C16" s="399" t="s">
        <v>9</v>
      </c>
      <c r="D16" s="400"/>
      <c r="E16" s="401"/>
      <c r="F16" s="401"/>
      <c r="G16" s="402"/>
      <c r="H16" s="400"/>
      <c r="I16" s="401"/>
      <c r="J16" s="401"/>
      <c r="K16" s="402"/>
      <c r="L16" s="400">
        <v>0</v>
      </c>
      <c r="M16" s="401">
        <v>4</v>
      </c>
      <c r="N16" s="401">
        <v>6</v>
      </c>
      <c r="O16" s="402" t="s">
        <v>4</v>
      </c>
      <c r="P16" s="400"/>
      <c r="Q16" s="401"/>
      <c r="R16" s="401"/>
      <c r="S16" s="402"/>
      <c r="T16" s="428" t="s">
        <v>46</v>
      </c>
    </row>
    <row r="17" spans="1:20" s="7" customFormat="1" ht="14.25" customHeight="1" x14ac:dyDescent="0.3">
      <c r="A17" s="13" t="s">
        <v>383</v>
      </c>
      <c r="B17" s="246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92" t="s">
        <v>20</v>
      </c>
    </row>
    <row r="18" spans="1:20" s="7" customFormat="1" ht="14.25" customHeight="1" x14ac:dyDescent="0.3">
      <c r="A18" s="13" t="s">
        <v>577</v>
      </c>
      <c r="B18" s="246" t="s">
        <v>578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92" t="s">
        <v>46</v>
      </c>
    </row>
    <row r="19" spans="1:20" s="7" customFormat="1" ht="14.25" customHeight="1" thickBot="1" x14ac:dyDescent="0.35">
      <c r="A19" s="164" t="s">
        <v>565</v>
      </c>
      <c r="B19" s="247" t="s">
        <v>566</v>
      </c>
      <c r="C19" s="143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93" t="s">
        <v>32</v>
      </c>
    </row>
    <row r="20" spans="1:20" s="6" customFormat="1" ht="14.25" customHeight="1" x14ac:dyDescent="0.3">
      <c r="A20" s="456" t="s">
        <v>583</v>
      </c>
      <c r="B20" s="465" t="s">
        <v>584</v>
      </c>
      <c r="C20" s="399" t="s">
        <v>9</v>
      </c>
      <c r="D20" s="400"/>
      <c r="E20" s="401"/>
      <c r="F20" s="401"/>
      <c r="G20" s="402"/>
      <c r="H20" s="400"/>
      <c r="I20" s="401"/>
      <c r="J20" s="401"/>
      <c r="K20" s="402"/>
      <c r="L20" s="400"/>
      <c r="M20" s="401"/>
      <c r="N20" s="401"/>
      <c r="O20" s="402"/>
      <c r="P20" s="400">
        <v>0</v>
      </c>
      <c r="Q20" s="401">
        <v>4</v>
      </c>
      <c r="R20" s="401">
        <v>6</v>
      </c>
      <c r="S20" s="402" t="s">
        <v>4</v>
      </c>
      <c r="T20" s="466" t="s">
        <v>46</v>
      </c>
    </row>
    <row r="21" spans="1:20" s="7" customFormat="1" ht="14.25" customHeight="1" x14ac:dyDescent="0.3">
      <c r="A21" s="15" t="s">
        <v>581</v>
      </c>
      <c r="B21" s="252" t="s">
        <v>582</v>
      </c>
      <c r="C21" s="144" t="s">
        <v>9</v>
      </c>
      <c r="D21" s="73"/>
      <c r="E21" s="26"/>
      <c r="F21" s="26"/>
      <c r="G21" s="75"/>
      <c r="H21" s="73"/>
      <c r="I21" s="26"/>
      <c r="J21" s="26"/>
      <c r="K21" s="75"/>
      <c r="L21" s="73"/>
      <c r="M21" s="26"/>
      <c r="N21" s="26"/>
      <c r="O21" s="75"/>
      <c r="P21" s="73">
        <v>2</v>
      </c>
      <c r="Q21" s="26">
        <v>2</v>
      </c>
      <c r="R21" s="26">
        <v>6</v>
      </c>
      <c r="S21" s="75" t="s">
        <v>10</v>
      </c>
      <c r="T21" s="94" t="s">
        <v>52</v>
      </c>
    </row>
    <row r="22" spans="1:20" s="7" customFormat="1" ht="14.25" customHeight="1" x14ac:dyDescent="0.3">
      <c r="A22" s="13" t="s">
        <v>585</v>
      </c>
      <c r="B22" s="246" t="s">
        <v>586</v>
      </c>
      <c r="C22" s="130" t="s">
        <v>9</v>
      </c>
      <c r="D22" s="37"/>
      <c r="E22" s="27"/>
      <c r="F22" s="27"/>
      <c r="G22" s="55"/>
      <c r="H22" s="37"/>
      <c r="I22" s="27"/>
      <c r="J22" s="27"/>
      <c r="K22" s="55"/>
      <c r="L22" s="37"/>
      <c r="M22" s="27"/>
      <c r="N22" s="27"/>
      <c r="O22" s="55"/>
      <c r="P22" s="37">
        <v>0</v>
      </c>
      <c r="Q22" s="27">
        <v>0</v>
      </c>
      <c r="R22" s="27">
        <v>5</v>
      </c>
      <c r="S22" s="55" t="s">
        <v>10</v>
      </c>
      <c r="T22" s="92" t="s">
        <v>46</v>
      </c>
    </row>
    <row r="23" spans="1:20" s="7" customFormat="1" ht="14.25" customHeight="1" x14ac:dyDescent="0.3">
      <c r="A23" s="13" t="s">
        <v>587</v>
      </c>
      <c r="B23" s="246" t="s">
        <v>588</v>
      </c>
      <c r="C23" s="130" t="s">
        <v>9</v>
      </c>
      <c r="D23" s="37"/>
      <c r="E23" s="27"/>
      <c r="F23" s="27"/>
      <c r="G23" s="55"/>
      <c r="H23" s="37"/>
      <c r="I23" s="27"/>
      <c r="J23" s="27"/>
      <c r="K23" s="55"/>
      <c r="L23" s="37"/>
      <c r="M23" s="27"/>
      <c r="N23" s="27"/>
      <c r="O23" s="55"/>
      <c r="P23" s="37">
        <v>0</v>
      </c>
      <c r="Q23" s="27">
        <v>0</v>
      </c>
      <c r="R23" s="27">
        <v>5</v>
      </c>
      <c r="S23" s="55" t="s">
        <v>10</v>
      </c>
      <c r="T23" s="92" t="s">
        <v>46</v>
      </c>
    </row>
    <row r="24" spans="1:20" s="7" customFormat="1" ht="14.25" customHeight="1" thickBot="1" x14ac:dyDescent="0.35">
      <c r="A24" s="164" t="s">
        <v>455</v>
      </c>
      <c r="B24" s="247" t="s">
        <v>456</v>
      </c>
      <c r="C24" s="143" t="s">
        <v>9</v>
      </c>
      <c r="D24" s="71"/>
      <c r="E24" s="68"/>
      <c r="F24" s="68"/>
      <c r="G24" s="72"/>
      <c r="H24" s="71"/>
      <c r="I24" s="68"/>
      <c r="J24" s="68"/>
      <c r="K24" s="72"/>
      <c r="L24" s="71"/>
      <c r="M24" s="68"/>
      <c r="N24" s="68"/>
      <c r="O24" s="72"/>
      <c r="P24" s="71">
        <v>2</v>
      </c>
      <c r="Q24" s="68">
        <v>2</v>
      </c>
      <c r="R24" s="68">
        <v>6</v>
      </c>
      <c r="S24" s="72" t="s">
        <v>10</v>
      </c>
      <c r="T24" s="93" t="s">
        <v>23</v>
      </c>
    </row>
    <row r="25" spans="1:20" s="7" customFormat="1" ht="14.25" customHeight="1" thickBot="1" x14ac:dyDescent="0.35">
      <c r="A25" s="1158" t="s">
        <v>781</v>
      </c>
      <c r="B25" s="1159"/>
      <c r="C25" s="1159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>
        <v>6</v>
      </c>
      <c r="O25" s="237"/>
      <c r="P25" s="167"/>
      <c r="Q25" s="167"/>
      <c r="R25" s="167">
        <v>6</v>
      </c>
      <c r="S25" s="167"/>
      <c r="T25" s="268"/>
    </row>
    <row r="26" spans="1:20" s="7" customFormat="1" ht="21" customHeight="1" x14ac:dyDescent="0.3">
      <c r="A26" s="15" t="s">
        <v>569</v>
      </c>
      <c r="B26" s="252" t="s">
        <v>570</v>
      </c>
      <c r="C26" s="89" t="s">
        <v>821</v>
      </c>
      <c r="D26" s="73"/>
      <c r="E26" s="26"/>
      <c r="F26" s="26"/>
      <c r="G26" s="75"/>
      <c r="H26" s="73"/>
      <c r="I26" s="26"/>
      <c r="J26" s="26"/>
      <c r="K26" s="75"/>
      <c r="L26" s="73">
        <v>1</v>
      </c>
      <c r="M26" s="26">
        <v>1</v>
      </c>
      <c r="N26" s="26">
        <v>3</v>
      </c>
      <c r="O26" s="75" t="s">
        <v>10</v>
      </c>
      <c r="P26" s="73"/>
      <c r="Q26" s="26"/>
      <c r="R26" s="26"/>
      <c r="S26" s="75"/>
      <c r="T26" s="94" t="s">
        <v>32</v>
      </c>
    </row>
    <row r="27" spans="1:20" s="7" customFormat="1" ht="14.25" customHeight="1" x14ac:dyDescent="0.3">
      <c r="A27" s="13" t="s">
        <v>571</v>
      </c>
      <c r="B27" s="246" t="s">
        <v>572</v>
      </c>
      <c r="C27" s="130" t="s">
        <v>9</v>
      </c>
      <c r="D27" s="36"/>
      <c r="E27" s="33"/>
      <c r="F27" s="33"/>
      <c r="G27" s="53"/>
      <c r="H27" s="36"/>
      <c r="I27" s="33"/>
      <c r="J27" s="33"/>
      <c r="K27" s="53"/>
      <c r="L27" s="49">
        <v>1</v>
      </c>
      <c r="M27" s="8">
        <v>1</v>
      </c>
      <c r="N27" s="8">
        <v>3</v>
      </c>
      <c r="O27" s="53" t="s">
        <v>10</v>
      </c>
      <c r="P27" s="36"/>
      <c r="Q27" s="33"/>
      <c r="R27" s="33"/>
      <c r="S27" s="53"/>
      <c r="T27" s="92" t="s">
        <v>52</v>
      </c>
    </row>
    <row r="28" spans="1:20" s="7" customFormat="1" ht="14.25" customHeight="1" x14ac:dyDescent="0.3">
      <c r="A28" s="13" t="s">
        <v>573</v>
      </c>
      <c r="B28" s="246" t="s">
        <v>574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92" t="s">
        <v>46</v>
      </c>
    </row>
    <row r="29" spans="1:20" s="7" customFormat="1" ht="14.25" customHeight="1" x14ac:dyDescent="0.3">
      <c r="A29" s="13" t="s">
        <v>575</v>
      </c>
      <c r="B29" s="246" t="s">
        <v>576</v>
      </c>
      <c r="C29" s="130" t="s">
        <v>9</v>
      </c>
      <c r="D29" s="36"/>
      <c r="E29" s="33"/>
      <c r="F29" s="33"/>
      <c r="G29" s="53"/>
      <c r="H29" s="36"/>
      <c r="I29" s="33"/>
      <c r="J29" s="33"/>
      <c r="K29" s="53"/>
      <c r="L29" s="36">
        <v>1</v>
      </c>
      <c r="M29" s="33">
        <v>1</v>
      </c>
      <c r="N29" s="33">
        <v>3</v>
      </c>
      <c r="O29" s="53" t="s">
        <v>10</v>
      </c>
      <c r="P29" s="36"/>
      <c r="Q29" s="33"/>
      <c r="R29" s="33"/>
      <c r="S29" s="53"/>
      <c r="T29" s="92" t="s">
        <v>46</v>
      </c>
    </row>
    <row r="30" spans="1:20" s="7" customFormat="1" ht="14.25" customHeight="1" x14ac:dyDescent="0.3">
      <c r="A30" s="356" t="s">
        <v>579</v>
      </c>
      <c r="B30" s="357" t="s">
        <v>580</v>
      </c>
      <c r="C30" s="240" t="s">
        <v>9</v>
      </c>
      <c r="D30" s="241"/>
      <c r="E30" s="242"/>
      <c r="F30" s="242"/>
      <c r="G30" s="243"/>
      <c r="H30" s="241"/>
      <c r="I30" s="242"/>
      <c r="J30" s="242"/>
      <c r="K30" s="243"/>
      <c r="L30" s="241">
        <v>1</v>
      </c>
      <c r="M30" s="242">
        <v>1</v>
      </c>
      <c r="N30" s="242">
        <v>3</v>
      </c>
      <c r="O30" s="243" t="s">
        <v>10</v>
      </c>
      <c r="P30" s="241"/>
      <c r="Q30" s="242"/>
      <c r="R30" s="242"/>
      <c r="S30" s="243"/>
      <c r="T30" s="377" t="s">
        <v>46</v>
      </c>
    </row>
    <row r="31" spans="1:20" s="7" customFormat="1" ht="14.25" customHeight="1" x14ac:dyDescent="0.3">
      <c r="A31" s="13" t="s">
        <v>589</v>
      </c>
      <c r="B31" s="246" t="s">
        <v>590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92" t="s">
        <v>46</v>
      </c>
    </row>
    <row r="32" spans="1:20" s="7" customFormat="1" ht="14.25" customHeight="1" x14ac:dyDescent="0.3">
      <c r="A32" s="13" t="s">
        <v>591</v>
      </c>
      <c r="B32" s="246" t="s">
        <v>592</v>
      </c>
      <c r="C32" s="130" t="s">
        <v>578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92" t="s">
        <v>52</v>
      </c>
    </row>
    <row r="33" spans="1:31" s="7" customFormat="1" ht="14.25" customHeight="1" thickBot="1" x14ac:dyDescent="0.35">
      <c r="A33" s="164" t="s">
        <v>593</v>
      </c>
      <c r="B33" s="247" t="s">
        <v>594</v>
      </c>
      <c r="C33" s="143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93" t="s">
        <v>46</v>
      </c>
    </row>
    <row r="34" spans="1:31" s="7" customFormat="1" ht="14.25" customHeight="1" thickBot="1" x14ac:dyDescent="0.35">
      <c r="A34" s="1140" t="s">
        <v>782</v>
      </c>
      <c r="B34" s="1141"/>
      <c r="C34" s="1141"/>
      <c r="D34" s="250"/>
      <c r="E34" s="250"/>
      <c r="F34" s="250"/>
      <c r="G34" s="250"/>
      <c r="H34" s="250"/>
      <c r="I34" s="168">
        <v>2</v>
      </c>
      <c r="J34" s="250">
        <v>3</v>
      </c>
      <c r="K34" s="250"/>
      <c r="L34" s="250"/>
      <c r="M34" s="168">
        <v>2</v>
      </c>
      <c r="N34" s="250">
        <v>3</v>
      </c>
      <c r="O34" s="250"/>
      <c r="P34" s="250"/>
      <c r="Q34" s="250"/>
      <c r="R34" s="250"/>
      <c r="S34" s="250"/>
      <c r="T34" s="272"/>
    </row>
    <row r="35" spans="1:31" s="7" customFormat="1" ht="14.25" customHeight="1" thickBot="1" x14ac:dyDescent="0.35">
      <c r="A35" s="1142" t="s">
        <v>783</v>
      </c>
      <c r="B35" s="1143"/>
      <c r="C35" s="1144"/>
      <c r="D35" s="125">
        <f>SUM(D5:D34)</f>
        <v>9</v>
      </c>
      <c r="E35" s="125">
        <f>SUM(E5:E34)</f>
        <v>9</v>
      </c>
      <c r="F35" s="125">
        <f>SUM(F4,F25,F34)</f>
        <v>27</v>
      </c>
      <c r="G35" s="126"/>
      <c r="H35" s="125">
        <f>SUM(H5:H34)</f>
        <v>8</v>
      </c>
      <c r="I35" s="125">
        <f>SUM(I5:I34)</f>
        <v>10</v>
      </c>
      <c r="J35" s="125">
        <f>SUM(J4,J25,J34)</f>
        <v>27</v>
      </c>
      <c r="K35" s="126"/>
      <c r="L35" s="125">
        <f>SUM(L5:L27,L34)</f>
        <v>6</v>
      </c>
      <c r="M35" s="125">
        <f>SUM(M5:M27,M34)</f>
        <v>12</v>
      </c>
      <c r="N35" s="125">
        <f>SUM(N4,N25,N34)</f>
        <v>32</v>
      </c>
      <c r="O35" s="126"/>
      <c r="P35" s="125">
        <f>SUM(P5:P32,P34)</f>
        <v>6</v>
      </c>
      <c r="Q35" s="125">
        <f>SUM(Q5:Q32,Q34)</f>
        <v>10</v>
      </c>
      <c r="R35" s="125">
        <f>SUM(R4,R25,R34)</f>
        <v>34</v>
      </c>
      <c r="S35" s="126"/>
      <c r="T35" s="142">
        <f>F35+J35+N35+R35</f>
        <v>120</v>
      </c>
    </row>
    <row r="37" spans="1:31" s="7" customFormat="1" x14ac:dyDescent="0.3">
      <c r="A37" s="6" t="s">
        <v>784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7" customFormat="1" x14ac:dyDescent="0.2">
      <c r="A38" s="7" t="s">
        <v>10</v>
      </c>
      <c r="B38" s="381" t="s">
        <v>813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7" customFormat="1" x14ac:dyDescent="0.2">
      <c r="A39" s="7" t="s">
        <v>4</v>
      </c>
      <c r="B39" s="381" t="s">
        <v>785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3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7" customFormat="1" x14ac:dyDescent="0.3">
      <c r="A41" s="7" t="s">
        <v>817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7" customFormat="1" x14ac:dyDescent="0.3">
      <c r="A42" s="7" t="s">
        <v>818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s="7" t="s">
        <v>819</v>
      </c>
      <c r="B43" s="7"/>
      <c r="C43" s="3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2">
      <c r="A44" s="7" t="s">
        <v>835</v>
      </c>
    </row>
  </sheetData>
  <sortState xmlns:xlrd2="http://schemas.microsoft.com/office/spreadsheetml/2017/richdata2" ref="A21:T24">
    <sortCondition ref="B21:B24"/>
  </sortState>
  <mergeCells count="13">
    <mergeCell ref="P2:S2"/>
    <mergeCell ref="T2:T3"/>
    <mergeCell ref="A1:T1"/>
    <mergeCell ref="A34:C34"/>
    <mergeCell ref="A35:C35"/>
    <mergeCell ref="D2:G2"/>
    <mergeCell ref="H2:K2"/>
    <mergeCell ref="L2:O2"/>
    <mergeCell ref="A2:A3"/>
    <mergeCell ref="B2:B3"/>
    <mergeCell ref="C2:C3"/>
    <mergeCell ref="A4:C4"/>
    <mergeCell ref="A25:C25"/>
  </mergeCells>
  <pageMargins left="0.7" right="0.7" top="0.75" bottom="0.75" header="0.3" footer="0.3"/>
  <pageSetup paperSize="9" scale="64" orientation="landscape" r:id="rId1"/>
  <ignoredErrors>
    <ignoredError sqref="N4 R4 L35:M35 P35:Q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64B1-9FBC-4947-BEE2-5CF3B2B85A5A}">
  <dimension ref="A1:AE43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T16" sqref="T16"/>
    </sheetView>
  </sheetViews>
  <sheetFormatPr defaultColWidth="8.6640625" defaultRowHeight="10.199999999999999" x14ac:dyDescent="0.3"/>
  <cols>
    <col min="1" max="1" width="11.5546875" style="7" customWidth="1"/>
    <col min="2" max="2" width="40.44140625" style="7" customWidth="1"/>
    <col min="3" max="3" width="11.5546875" style="7" customWidth="1"/>
    <col min="4" max="19" width="4.5546875" style="3" customWidth="1"/>
    <col min="20" max="20" width="26.88671875" style="7" bestFit="1" customWidth="1"/>
    <col min="21" max="16384" width="8.6640625" style="7"/>
  </cols>
  <sheetData>
    <row r="1" spans="1:20" ht="41.25" customHeight="1" thickBot="1" x14ac:dyDescent="0.35">
      <c r="A1" s="1145" t="s">
        <v>793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7"/>
    </row>
    <row r="2" spans="1:20" ht="14.25" customHeight="1" thickBot="1" x14ac:dyDescent="0.35">
      <c r="A2" s="1156" t="s">
        <v>1</v>
      </c>
      <c r="B2" s="1156" t="s">
        <v>2</v>
      </c>
      <c r="C2" s="1156" t="s">
        <v>3</v>
      </c>
      <c r="D2" s="1164" t="s">
        <v>769</v>
      </c>
      <c r="E2" s="1165"/>
      <c r="F2" s="1165"/>
      <c r="G2" s="1166"/>
      <c r="H2" s="1148" t="s">
        <v>770</v>
      </c>
      <c r="I2" s="1149"/>
      <c r="J2" s="1149"/>
      <c r="K2" s="1150"/>
      <c r="L2" s="1164" t="s">
        <v>771</v>
      </c>
      <c r="M2" s="1165"/>
      <c r="N2" s="1165"/>
      <c r="O2" s="1166"/>
      <c r="P2" s="1167" t="s">
        <v>772</v>
      </c>
      <c r="Q2" s="1168"/>
      <c r="R2" s="1168"/>
      <c r="S2" s="1169"/>
      <c r="T2" s="1173" t="s">
        <v>0</v>
      </c>
    </row>
    <row r="3" spans="1:20" ht="66.599999999999994" customHeight="1" thickBot="1" x14ac:dyDescent="0.35">
      <c r="A3" s="1178"/>
      <c r="B3" s="1178"/>
      <c r="C3" s="1178"/>
      <c r="D3" s="293" t="s">
        <v>773</v>
      </c>
      <c r="E3" s="294" t="s">
        <v>774</v>
      </c>
      <c r="F3" s="294" t="s">
        <v>775</v>
      </c>
      <c r="G3" s="289" t="s">
        <v>776</v>
      </c>
      <c r="H3" s="293" t="s">
        <v>773</v>
      </c>
      <c r="I3" s="294" t="s">
        <v>774</v>
      </c>
      <c r="J3" s="294" t="s">
        <v>775</v>
      </c>
      <c r="K3" s="289" t="s">
        <v>776</v>
      </c>
      <c r="L3" s="293" t="s">
        <v>773</v>
      </c>
      <c r="M3" s="294" t="s">
        <v>774</v>
      </c>
      <c r="N3" s="294" t="s">
        <v>775</v>
      </c>
      <c r="O3" s="289" t="s">
        <v>776</v>
      </c>
      <c r="P3" s="293" t="s">
        <v>773</v>
      </c>
      <c r="Q3" s="294" t="s">
        <v>774</v>
      </c>
      <c r="R3" s="294" t="s">
        <v>775</v>
      </c>
      <c r="S3" s="289" t="s">
        <v>776</v>
      </c>
      <c r="T3" s="1171"/>
    </row>
    <row r="4" spans="1:20" ht="15" customHeight="1" thickBot="1" x14ac:dyDescent="0.35">
      <c r="A4" s="1176" t="s">
        <v>777</v>
      </c>
      <c r="B4" s="1177"/>
      <c r="C4" s="1177"/>
      <c r="D4" s="169">
        <f>SUM(D5:D25)</f>
        <v>9</v>
      </c>
      <c r="E4" s="169">
        <f>SUM(E5:E25)</f>
        <v>9</v>
      </c>
      <c r="F4" s="169">
        <f>SUM(F5:F25)</f>
        <v>27</v>
      </c>
      <c r="G4" s="147"/>
      <c r="H4" s="169">
        <f>SUM(H5:H25)</f>
        <v>9</v>
      </c>
      <c r="I4" s="169">
        <f>SUM(I5:I25)</f>
        <v>9</v>
      </c>
      <c r="J4" s="169">
        <f>SUM(J5:J25)</f>
        <v>27</v>
      </c>
      <c r="K4" s="147"/>
      <c r="L4" s="169">
        <f>SUM(L5:L25)</f>
        <v>6</v>
      </c>
      <c r="M4" s="169">
        <f>SUM(M5:M25)</f>
        <v>10</v>
      </c>
      <c r="N4" s="169">
        <f>SUM(N5:N25)</f>
        <v>29</v>
      </c>
      <c r="O4" s="147"/>
      <c r="P4" s="169">
        <f>SUM(P5:P25)</f>
        <v>1</v>
      </c>
      <c r="Q4" s="169">
        <f>SUM(Q5:Q25)</f>
        <v>5</v>
      </c>
      <c r="R4" s="169">
        <f>SUM(R5:R25)</f>
        <v>19</v>
      </c>
      <c r="S4" s="169"/>
      <c r="T4" s="251"/>
    </row>
    <row r="5" spans="1:20" ht="15" customHeight="1" x14ac:dyDescent="0.3">
      <c r="A5" s="170" t="s">
        <v>469</v>
      </c>
      <c r="B5" s="40" t="s">
        <v>470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65</v>
      </c>
    </row>
    <row r="6" spans="1:20" ht="15" customHeight="1" x14ac:dyDescent="0.3">
      <c r="A6" s="315" t="s">
        <v>373</v>
      </c>
      <c r="B6" s="238" t="s">
        <v>374</v>
      </c>
      <c r="C6" s="240" t="s">
        <v>9</v>
      </c>
      <c r="D6" s="353">
        <v>2</v>
      </c>
      <c r="E6" s="354">
        <v>2</v>
      </c>
      <c r="F6" s="354">
        <v>6</v>
      </c>
      <c r="G6" s="355" t="s">
        <v>10</v>
      </c>
      <c r="H6" s="353"/>
      <c r="I6" s="354"/>
      <c r="J6" s="354"/>
      <c r="K6" s="355"/>
      <c r="L6" s="353"/>
      <c r="M6" s="354"/>
      <c r="N6" s="354"/>
      <c r="O6" s="355"/>
      <c r="P6" s="353"/>
      <c r="Q6" s="354"/>
      <c r="R6" s="354"/>
      <c r="S6" s="355"/>
      <c r="T6" s="238" t="s">
        <v>11</v>
      </c>
    </row>
    <row r="7" spans="1:20" ht="15" customHeight="1" x14ac:dyDescent="0.3">
      <c r="A7" s="155" t="s">
        <v>629</v>
      </c>
      <c r="B7" s="21" t="s">
        <v>630</v>
      </c>
      <c r="C7" s="144" t="s">
        <v>9</v>
      </c>
      <c r="D7" s="49">
        <v>1</v>
      </c>
      <c r="E7" s="8">
        <v>1</v>
      </c>
      <c r="F7" s="8">
        <v>3</v>
      </c>
      <c r="G7" s="61" t="s">
        <v>10</v>
      </c>
      <c r="H7" s="49"/>
      <c r="I7" s="8"/>
      <c r="J7" s="8"/>
      <c r="K7" s="61"/>
      <c r="L7" s="49"/>
      <c r="M7" s="8"/>
      <c r="N7" s="8"/>
      <c r="O7" s="61"/>
      <c r="P7" s="49"/>
      <c r="Q7" s="8"/>
      <c r="R7" s="8"/>
      <c r="S7" s="61"/>
      <c r="T7" s="21" t="s">
        <v>20</v>
      </c>
    </row>
    <row r="8" spans="1:20" ht="15" customHeight="1" x14ac:dyDescent="0.3">
      <c r="A8" s="315" t="s">
        <v>455</v>
      </c>
      <c r="B8" s="238" t="s">
        <v>456</v>
      </c>
      <c r="C8" s="240" t="s">
        <v>9</v>
      </c>
      <c r="D8" s="353">
        <v>2</v>
      </c>
      <c r="E8" s="354">
        <v>2</v>
      </c>
      <c r="F8" s="354">
        <v>6</v>
      </c>
      <c r="G8" s="355" t="s">
        <v>10</v>
      </c>
      <c r="H8" s="241"/>
      <c r="I8" s="242"/>
      <c r="J8" s="242"/>
      <c r="K8" s="243"/>
      <c r="L8" s="241"/>
      <c r="M8" s="242"/>
      <c r="N8" s="242"/>
      <c r="O8" s="243"/>
      <c r="P8" s="241"/>
      <c r="Q8" s="242"/>
      <c r="R8" s="242"/>
      <c r="S8" s="243"/>
      <c r="T8" s="238" t="s">
        <v>23</v>
      </c>
    </row>
    <row r="9" spans="1:20" ht="15" customHeight="1" x14ac:dyDescent="0.3">
      <c r="A9" s="155" t="s">
        <v>463</v>
      </c>
      <c r="B9" s="21" t="s">
        <v>464</v>
      </c>
      <c r="C9" s="144" t="s">
        <v>9</v>
      </c>
      <c r="D9" s="49">
        <v>2</v>
      </c>
      <c r="E9" s="8">
        <v>2</v>
      </c>
      <c r="F9" s="8">
        <v>6</v>
      </c>
      <c r="G9" s="61" t="s">
        <v>10</v>
      </c>
      <c r="H9" s="49"/>
      <c r="I9" s="8"/>
      <c r="J9" s="8"/>
      <c r="K9" s="61"/>
      <c r="L9" s="49"/>
      <c r="M9" s="8"/>
      <c r="N9" s="8"/>
      <c r="O9" s="61"/>
      <c r="P9" s="49"/>
      <c r="Q9" s="8"/>
      <c r="R9" s="8"/>
      <c r="S9" s="61"/>
      <c r="T9" s="21" t="s">
        <v>49</v>
      </c>
    </row>
    <row r="10" spans="1:20" ht="15" customHeight="1" x14ac:dyDescent="0.3">
      <c r="A10" s="153"/>
      <c r="B10" s="42" t="s">
        <v>778</v>
      </c>
      <c r="C10" s="143" t="s">
        <v>9</v>
      </c>
      <c r="D10" s="38">
        <v>1</v>
      </c>
      <c r="E10" s="34">
        <v>1</v>
      </c>
      <c r="F10" s="34">
        <v>3</v>
      </c>
      <c r="G10" s="53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42" t="s">
        <v>45</v>
      </c>
    </row>
    <row r="11" spans="1:20" ht="15" customHeight="1" x14ac:dyDescent="0.3">
      <c r="A11" s="127" t="s">
        <v>666</v>
      </c>
      <c r="B11" s="40" t="s">
        <v>667</v>
      </c>
      <c r="C11" s="128" t="s">
        <v>9</v>
      </c>
      <c r="D11" s="74"/>
      <c r="E11" s="69"/>
      <c r="F11" s="69"/>
      <c r="G11" s="76"/>
      <c r="H11" s="74">
        <v>1</v>
      </c>
      <c r="I11" s="69">
        <v>1</v>
      </c>
      <c r="J11" s="69">
        <v>3</v>
      </c>
      <c r="K11" s="76" t="s">
        <v>10</v>
      </c>
      <c r="L11" s="74"/>
      <c r="M11" s="69"/>
      <c r="N11" s="69"/>
      <c r="O11" s="76"/>
      <c r="P11" s="74"/>
      <c r="Q11" s="69"/>
      <c r="R11" s="69"/>
      <c r="S11" s="76"/>
      <c r="T11" s="40" t="s">
        <v>49</v>
      </c>
    </row>
    <row r="12" spans="1:20" ht="15" customHeight="1" x14ac:dyDescent="0.3">
      <c r="A12" s="129" t="s">
        <v>465</v>
      </c>
      <c r="B12" s="22" t="s">
        <v>466</v>
      </c>
      <c r="C12" s="130" t="s">
        <v>9</v>
      </c>
      <c r="D12" s="37"/>
      <c r="E12" s="27"/>
      <c r="F12" s="27"/>
      <c r="G12" s="55"/>
      <c r="H12" s="37">
        <v>2</v>
      </c>
      <c r="I12" s="27">
        <v>2</v>
      </c>
      <c r="J12" s="27">
        <v>6</v>
      </c>
      <c r="K12" s="55" t="s">
        <v>10</v>
      </c>
      <c r="L12" s="37"/>
      <c r="M12" s="27"/>
      <c r="N12" s="27"/>
      <c r="O12" s="55"/>
      <c r="P12" s="37"/>
      <c r="Q12" s="27"/>
      <c r="R12" s="27"/>
      <c r="S12" s="55"/>
      <c r="T12" s="22" t="s">
        <v>46</v>
      </c>
    </row>
    <row r="13" spans="1:20" ht="15" customHeight="1" x14ac:dyDescent="0.3">
      <c r="A13" s="129" t="s">
        <v>668</v>
      </c>
      <c r="B13" s="22" t="s">
        <v>669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49</v>
      </c>
    </row>
    <row r="14" spans="1:20" ht="15" customHeight="1" x14ac:dyDescent="0.3">
      <c r="A14" s="129" t="s">
        <v>676</v>
      </c>
      <c r="B14" s="22" t="s">
        <v>677</v>
      </c>
      <c r="C14" s="130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49</v>
      </c>
    </row>
    <row r="15" spans="1:20" ht="15" customHeight="1" thickBot="1" x14ac:dyDescent="0.35">
      <c r="A15" s="393" t="s">
        <v>664</v>
      </c>
      <c r="B15" s="394" t="s">
        <v>665</v>
      </c>
      <c r="C15" s="395" t="s">
        <v>9</v>
      </c>
      <c r="D15" s="380"/>
      <c r="E15" s="378"/>
      <c r="F15" s="378"/>
      <c r="G15" s="379"/>
      <c r="H15" s="380">
        <v>2</v>
      </c>
      <c r="I15" s="378">
        <v>2</v>
      </c>
      <c r="J15" s="378">
        <v>6</v>
      </c>
      <c r="K15" s="379" t="s">
        <v>10</v>
      </c>
      <c r="L15" s="380"/>
      <c r="M15" s="378"/>
      <c r="N15" s="378"/>
      <c r="O15" s="379"/>
      <c r="P15" s="380"/>
      <c r="Q15" s="378"/>
      <c r="R15" s="378"/>
      <c r="S15" s="379"/>
      <c r="T15" s="394" t="s">
        <v>49</v>
      </c>
    </row>
    <row r="16" spans="1:20" ht="15" customHeight="1" x14ac:dyDescent="0.3">
      <c r="A16" s="467" t="s">
        <v>672</v>
      </c>
      <c r="B16" s="468" t="s">
        <v>673</v>
      </c>
      <c r="C16" s="422" t="s">
        <v>9</v>
      </c>
      <c r="D16" s="469"/>
      <c r="E16" s="470"/>
      <c r="F16" s="470"/>
      <c r="G16" s="471"/>
      <c r="H16" s="469"/>
      <c r="I16" s="470"/>
      <c r="J16" s="470"/>
      <c r="K16" s="471"/>
      <c r="L16" s="469">
        <v>0</v>
      </c>
      <c r="M16" s="470">
        <v>4</v>
      </c>
      <c r="N16" s="470">
        <v>6</v>
      </c>
      <c r="O16" s="471" t="s">
        <v>4</v>
      </c>
      <c r="P16" s="469"/>
      <c r="Q16" s="470"/>
      <c r="R16" s="470"/>
      <c r="S16" s="471"/>
      <c r="T16" s="421" t="s">
        <v>49</v>
      </c>
    </row>
    <row r="17" spans="1:20" ht="15" customHeight="1" x14ac:dyDescent="0.3">
      <c r="A17" s="129" t="s">
        <v>383</v>
      </c>
      <c r="B17" s="22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22" t="s">
        <v>20</v>
      </c>
    </row>
    <row r="18" spans="1:20" ht="15" customHeight="1" x14ac:dyDescent="0.3">
      <c r="A18" s="129" t="s">
        <v>674</v>
      </c>
      <c r="B18" s="22" t="s">
        <v>675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49</v>
      </c>
    </row>
    <row r="19" spans="1:20" ht="15" customHeight="1" x14ac:dyDescent="0.3">
      <c r="A19" s="129" t="s">
        <v>670</v>
      </c>
      <c r="B19" s="22" t="s">
        <v>671</v>
      </c>
      <c r="C19" s="130" t="s">
        <v>9</v>
      </c>
      <c r="D19" s="36"/>
      <c r="E19" s="33"/>
      <c r="F19" s="33"/>
      <c r="G19" s="53"/>
      <c r="H19" s="36"/>
      <c r="I19" s="33"/>
      <c r="J19" s="33"/>
      <c r="K19" s="53"/>
      <c r="L19" s="36">
        <v>1</v>
      </c>
      <c r="M19" s="33">
        <v>1</v>
      </c>
      <c r="N19" s="33">
        <v>3</v>
      </c>
      <c r="O19" s="53" t="s">
        <v>10</v>
      </c>
      <c r="P19" s="36"/>
      <c r="Q19" s="33"/>
      <c r="R19" s="33"/>
      <c r="S19" s="53"/>
      <c r="T19" s="22" t="s">
        <v>49</v>
      </c>
    </row>
    <row r="20" spans="1:20" ht="15" customHeight="1" x14ac:dyDescent="0.3">
      <c r="A20" s="315" t="s">
        <v>678</v>
      </c>
      <c r="B20" s="238" t="s">
        <v>679</v>
      </c>
      <c r="C20" s="240" t="s">
        <v>9</v>
      </c>
      <c r="D20" s="241"/>
      <c r="E20" s="242"/>
      <c r="F20" s="242"/>
      <c r="G20" s="243"/>
      <c r="H20" s="241"/>
      <c r="I20" s="242"/>
      <c r="J20" s="242"/>
      <c r="K20" s="243"/>
      <c r="L20" s="241">
        <v>2</v>
      </c>
      <c r="M20" s="242">
        <v>2</v>
      </c>
      <c r="N20" s="242">
        <v>6</v>
      </c>
      <c r="O20" s="243" t="s">
        <v>10</v>
      </c>
      <c r="P20" s="241"/>
      <c r="Q20" s="242"/>
      <c r="R20" s="242"/>
      <c r="S20" s="243"/>
      <c r="T20" s="238" t="s">
        <v>49</v>
      </c>
    </row>
    <row r="21" spans="1:20" ht="15" customHeight="1" thickBot="1" x14ac:dyDescent="0.35">
      <c r="A21" s="281"/>
      <c r="B21" s="24" t="s">
        <v>794</v>
      </c>
      <c r="C21" s="352" t="s">
        <v>9</v>
      </c>
      <c r="D21" s="57"/>
      <c r="E21" s="58"/>
      <c r="F21" s="58"/>
      <c r="G21" s="59"/>
      <c r="H21" s="57"/>
      <c r="I21" s="58"/>
      <c r="J21" s="58"/>
      <c r="K21" s="59"/>
      <c r="L21" s="57">
        <v>1</v>
      </c>
      <c r="M21" s="58">
        <v>1</v>
      </c>
      <c r="N21" s="58">
        <v>3</v>
      </c>
      <c r="O21" s="59" t="s">
        <v>10</v>
      </c>
      <c r="P21" s="57"/>
      <c r="Q21" s="58"/>
      <c r="R21" s="58"/>
      <c r="S21" s="59"/>
      <c r="T21" s="24" t="s">
        <v>45</v>
      </c>
    </row>
    <row r="22" spans="1:20" s="6" customFormat="1" ht="15" customHeight="1" x14ac:dyDescent="0.3">
      <c r="A22" s="472" t="s">
        <v>680</v>
      </c>
      <c r="B22" s="473" t="s">
        <v>681</v>
      </c>
      <c r="C22" s="399" t="s">
        <v>9</v>
      </c>
      <c r="D22" s="400"/>
      <c r="E22" s="401"/>
      <c r="F22" s="401"/>
      <c r="G22" s="402"/>
      <c r="H22" s="400"/>
      <c r="I22" s="401"/>
      <c r="J22" s="401"/>
      <c r="K22" s="402"/>
      <c r="L22" s="400"/>
      <c r="M22" s="401"/>
      <c r="N22" s="401"/>
      <c r="O22" s="402"/>
      <c r="P22" s="400">
        <v>0</v>
      </c>
      <c r="Q22" s="401">
        <v>4</v>
      </c>
      <c r="R22" s="401">
        <v>6</v>
      </c>
      <c r="S22" s="402" t="s">
        <v>4</v>
      </c>
      <c r="T22" s="398" t="s">
        <v>49</v>
      </c>
    </row>
    <row r="23" spans="1:20" ht="15" customHeight="1" x14ac:dyDescent="0.3">
      <c r="A23" s="155" t="s">
        <v>682</v>
      </c>
      <c r="B23" s="21" t="s">
        <v>683</v>
      </c>
      <c r="C23" s="144" t="s">
        <v>9</v>
      </c>
      <c r="D23" s="73"/>
      <c r="E23" s="26"/>
      <c r="F23" s="26"/>
      <c r="G23" s="75"/>
      <c r="H23" s="73"/>
      <c r="I23" s="26"/>
      <c r="J23" s="26"/>
      <c r="K23" s="75"/>
      <c r="L23" s="73"/>
      <c r="M23" s="26"/>
      <c r="N23" s="26"/>
      <c r="O23" s="75"/>
      <c r="P23" s="73">
        <v>0</v>
      </c>
      <c r="Q23" s="26">
        <v>0</v>
      </c>
      <c r="R23" s="26">
        <v>5</v>
      </c>
      <c r="S23" s="75" t="s">
        <v>10</v>
      </c>
      <c r="T23" s="21" t="s">
        <v>49</v>
      </c>
    </row>
    <row r="24" spans="1:20" ht="15" customHeight="1" x14ac:dyDescent="0.3">
      <c r="A24" s="129" t="s">
        <v>684</v>
      </c>
      <c r="B24" s="22" t="s">
        <v>685</v>
      </c>
      <c r="C24" s="130" t="s">
        <v>9</v>
      </c>
      <c r="D24" s="37"/>
      <c r="E24" s="27"/>
      <c r="F24" s="27"/>
      <c r="G24" s="55"/>
      <c r="H24" s="37"/>
      <c r="I24" s="27"/>
      <c r="J24" s="27"/>
      <c r="K24" s="55"/>
      <c r="L24" s="37"/>
      <c r="M24" s="27"/>
      <c r="N24" s="27"/>
      <c r="O24" s="55"/>
      <c r="P24" s="37">
        <v>0</v>
      </c>
      <c r="Q24" s="27">
        <v>0</v>
      </c>
      <c r="R24" s="27">
        <v>5</v>
      </c>
      <c r="S24" s="55" t="s">
        <v>10</v>
      </c>
      <c r="T24" s="22" t="s">
        <v>49</v>
      </c>
    </row>
    <row r="25" spans="1:20" ht="15" customHeight="1" thickBot="1" x14ac:dyDescent="0.35">
      <c r="A25" s="129" t="s">
        <v>696</v>
      </c>
      <c r="B25" s="22" t="s">
        <v>697</v>
      </c>
      <c r="C25" s="130" t="s">
        <v>9</v>
      </c>
      <c r="D25" s="77"/>
      <c r="E25" s="32"/>
      <c r="F25" s="32"/>
      <c r="G25" s="78"/>
      <c r="H25" s="77"/>
      <c r="I25" s="32"/>
      <c r="J25" s="32"/>
      <c r="K25" s="78"/>
      <c r="L25" s="77"/>
      <c r="M25" s="32"/>
      <c r="N25" s="32"/>
      <c r="O25" s="78"/>
      <c r="P25" s="77">
        <v>1</v>
      </c>
      <c r="Q25" s="32">
        <v>1</v>
      </c>
      <c r="R25" s="32">
        <v>3</v>
      </c>
      <c r="S25" s="78" t="s">
        <v>10</v>
      </c>
      <c r="T25" s="41" t="s">
        <v>49</v>
      </c>
    </row>
    <row r="26" spans="1:20" ht="15" customHeight="1" thickBot="1" x14ac:dyDescent="0.35">
      <c r="A26" s="1158" t="s">
        <v>781</v>
      </c>
      <c r="B26" s="1159"/>
      <c r="C26" s="1159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>
        <v>12</v>
      </c>
      <c r="S26" s="172"/>
      <c r="T26" s="236"/>
    </row>
    <row r="27" spans="1:20" ht="15" customHeight="1" x14ac:dyDescent="0.3">
      <c r="A27" s="127" t="s">
        <v>686</v>
      </c>
      <c r="B27" s="40" t="s">
        <v>687</v>
      </c>
      <c r="C27" s="128" t="s">
        <v>9</v>
      </c>
      <c r="D27" s="35"/>
      <c r="E27" s="31"/>
      <c r="F27" s="31"/>
      <c r="G27" s="54"/>
      <c r="H27" s="35"/>
      <c r="I27" s="31"/>
      <c r="J27" s="31"/>
      <c r="K27" s="54"/>
      <c r="L27" s="35"/>
      <c r="M27" s="31"/>
      <c r="N27" s="31"/>
      <c r="O27" s="54"/>
      <c r="P27" s="35">
        <v>1</v>
      </c>
      <c r="Q27" s="31">
        <v>1</v>
      </c>
      <c r="R27" s="31">
        <v>3</v>
      </c>
      <c r="S27" s="54" t="s">
        <v>10</v>
      </c>
      <c r="T27" s="40" t="s">
        <v>49</v>
      </c>
    </row>
    <row r="28" spans="1:20" ht="15" customHeight="1" x14ac:dyDescent="0.3">
      <c r="A28" s="129" t="s">
        <v>688</v>
      </c>
      <c r="B28" s="22" t="s">
        <v>689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/>
      <c r="M28" s="33"/>
      <c r="N28" s="33"/>
      <c r="O28" s="53"/>
      <c r="P28" s="36">
        <v>1</v>
      </c>
      <c r="Q28" s="33">
        <v>1</v>
      </c>
      <c r="R28" s="33">
        <v>3</v>
      </c>
      <c r="S28" s="53" t="s">
        <v>10</v>
      </c>
      <c r="T28" s="22" t="s">
        <v>49</v>
      </c>
    </row>
    <row r="29" spans="1:20" ht="15" customHeight="1" x14ac:dyDescent="0.3">
      <c r="A29" s="129" t="s">
        <v>690</v>
      </c>
      <c r="B29" s="22" t="s">
        <v>691</v>
      </c>
      <c r="C29" s="130" t="s">
        <v>9</v>
      </c>
      <c r="D29" s="36"/>
      <c r="E29" s="33"/>
      <c r="F29" s="33"/>
      <c r="G29" s="53"/>
      <c r="H29" s="36"/>
      <c r="I29" s="33"/>
      <c r="J29" s="33"/>
      <c r="K29" s="53"/>
      <c r="L29" s="36"/>
      <c r="M29" s="33"/>
      <c r="N29" s="33"/>
      <c r="O29" s="53"/>
      <c r="P29" s="36">
        <v>1</v>
      </c>
      <c r="Q29" s="33">
        <v>1</v>
      </c>
      <c r="R29" s="33">
        <v>3</v>
      </c>
      <c r="S29" s="53" t="s">
        <v>10</v>
      </c>
      <c r="T29" s="22" t="s">
        <v>49</v>
      </c>
    </row>
    <row r="30" spans="1:20" ht="15" customHeight="1" x14ac:dyDescent="0.3">
      <c r="A30" s="129" t="s">
        <v>692</v>
      </c>
      <c r="B30" s="22" t="s">
        <v>693</v>
      </c>
      <c r="C30" s="130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22" t="s">
        <v>49</v>
      </c>
    </row>
    <row r="31" spans="1:20" ht="15" customHeight="1" x14ac:dyDescent="0.3">
      <c r="A31" s="129" t="s">
        <v>694</v>
      </c>
      <c r="B31" s="22" t="s">
        <v>695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49</v>
      </c>
    </row>
    <row r="32" spans="1:20" ht="15" customHeight="1" x14ac:dyDescent="0.3">
      <c r="A32" s="129" t="s">
        <v>698</v>
      </c>
      <c r="B32" s="22" t="s">
        <v>699</v>
      </c>
      <c r="C32" s="130" t="s">
        <v>9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22" t="s">
        <v>49</v>
      </c>
    </row>
    <row r="33" spans="1:31" ht="15" customHeight="1" thickBot="1" x14ac:dyDescent="0.35">
      <c r="A33" s="153" t="s">
        <v>700</v>
      </c>
      <c r="B33" s="42" t="s">
        <v>701</v>
      </c>
      <c r="C33" s="143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42" t="s">
        <v>49</v>
      </c>
    </row>
    <row r="34" spans="1:31" ht="15" customHeight="1" thickBot="1" x14ac:dyDescent="0.35">
      <c r="A34" s="1174" t="s">
        <v>782</v>
      </c>
      <c r="B34" s="1175"/>
      <c r="C34" s="1175"/>
      <c r="D34" s="167"/>
      <c r="E34" s="167"/>
      <c r="F34" s="167"/>
      <c r="G34" s="167"/>
      <c r="H34" s="167"/>
      <c r="I34" s="167"/>
      <c r="J34" s="167"/>
      <c r="K34" s="167"/>
      <c r="L34" s="168"/>
      <c r="M34" s="168">
        <v>2</v>
      </c>
      <c r="N34" s="167">
        <v>3</v>
      </c>
      <c r="O34" s="167"/>
      <c r="P34" s="168"/>
      <c r="Q34" s="168">
        <v>2</v>
      </c>
      <c r="R34" s="167">
        <v>3</v>
      </c>
      <c r="S34" s="167"/>
      <c r="T34" s="236"/>
    </row>
    <row r="35" spans="1:31" ht="15" customHeight="1" thickBot="1" x14ac:dyDescent="0.35">
      <c r="A35" s="1143" t="s">
        <v>783</v>
      </c>
      <c r="B35" s="1143"/>
      <c r="C35" s="1144"/>
      <c r="D35" s="173">
        <f>SUM(D5:D34)</f>
        <v>9</v>
      </c>
      <c r="E35" s="174">
        <f>SUM(E5:E34)</f>
        <v>9</v>
      </c>
      <c r="F35" s="174">
        <f>SUM(F4,F26,F34)</f>
        <v>27</v>
      </c>
      <c r="G35" s="175"/>
      <c r="H35" s="174">
        <f>SUM(H5:H34)</f>
        <v>9</v>
      </c>
      <c r="I35" s="174">
        <f>SUM(I5:I34)</f>
        <v>9</v>
      </c>
      <c r="J35" s="174">
        <f>SUM(J4,J26,J34)</f>
        <v>27</v>
      </c>
      <c r="K35" s="175"/>
      <c r="L35" s="174">
        <f>SUM(L5:L34)</f>
        <v>6</v>
      </c>
      <c r="M35" s="174">
        <f t="shared" ref="M35" si="0">SUM(M5:M34)</f>
        <v>12</v>
      </c>
      <c r="N35" s="174">
        <f>SUM(N4,N26,N34)</f>
        <v>32</v>
      </c>
      <c r="O35" s="175"/>
      <c r="P35" s="174">
        <f>SUM(P34,P26:P30,P5:P25)</f>
        <v>5</v>
      </c>
      <c r="Q35" s="174">
        <f>SUM(Q34,Q26:Q30,Q5:Q25)</f>
        <v>11</v>
      </c>
      <c r="R35" s="174">
        <f>SUM(R4,R26,R34)</f>
        <v>34</v>
      </c>
      <c r="S35" s="175"/>
      <c r="T35" s="142">
        <f>F35+J35+N35+R35</f>
        <v>120</v>
      </c>
    </row>
    <row r="36" spans="1:31" ht="12" customHeight="1" x14ac:dyDescent="0.3"/>
    <row r="37" spans="1:31" x14ac:dyDescent="0.3">
      <c r="A37" s="6" t="s">
        <v>784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10</v>
      </c>
      <c r="B38" s="381" t="s">
        <v>813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7" t="s">
        <v>4</v>
      </c>
      <c r="B39" s="381" t="s">
        <v>785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815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814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3">
      <c r="A43" s="7" t="s">
        <v>835</v>
      </c>
    </row>
  </sheetData>
  <sortState xmlns:xlrd2="http://schemas.microsoft.com/office/spreadsheetml/2017/richdata2" ref="A27:U33">
    <sortCondition ref="C27:C33"/>
  </sortState>
  <mergeCells count="13">
    <mergeCell ref="A34:C34"/>
    <mergeCell ref="A35:C35"/>
    <mergeCell ref="A4:C4"/>
    <mergeCell ref="A26:C26"/>
    <mergeCell ref="A2:A3"/>
    <mergeCell ref="B2:B3"/>
    <mergeCell ref="C2:C3"/>
    <mergeCell ref="A1:T1"/>
    <mergeCell ref="D2:G2"/>
    <mergeCell ref="H2:K2"/>
    <mergeCell ref="L2:O2"/>
    <mergeCell ref="P2:S2"/>
    <mergeCell ref="T2:T3"/>
  </mergeCells>
  <pageMargins left="0.7" right="0.7" top="0.75" bottom="0.75" header="0.3" footer="0.3"/>
  <pageSetup paperSize="9" scale="68" orientation="landscape" r:id="rId1"/>
  <ignoredErrors>
    <ignoredError sqref="R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BC04-7C1B-4604-A864-BF11EB5A3DAB}">
  <dimension ref="A1:AE41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8.6640625" defaultRowHeight="10.199999999999999" x14ac:dyDescent="0.2"/>
  <cols>
    <col min="1" max="1" width="11.5546875" style="1" customWidth="1"/>
    <col min="2" max="2" width="36.44140625" style="5" customWidth="1"/>
    <col min="3" max="3" width="11.5546875" style="1" customWidth="1"/>
    <col min="4" max="19" width="4.5546875" style="1" customWidth="1"/>
    <col min="20" max="20" width="28.44140625" style="1" customWidth="1"/>
    <col min="21" max="16384" width="8.6640625" style="1"/>
  </cols>
  <sheetData>
    <row r="1" spans="1:20" ht="39" customHeight="1" thickBot="1" x14ac:dyDescent="0.25">
      <c r="A1" s="1182" t="s">
        <v>836</v>
      </c>
      <c r="B1" s="1183"/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1183"/>
      <c r="O1" s="1183"/>
      <c r="P1" s="1183"/>
      <c r="Q1" s="1183"/>
      <c r="R1" s="1183"/>
      <c r="S1" s="1183"/>
      <c r="T1" s="1184"/>
    </row>
    <row r="2" spans="1:20" ht="13.5" customHeight="1" thickBot="1" x14ac:dyDescent="0.25">
      <c r="A2" s="1185" t="s">
        <v>1</v>
      </c>
      <c r="B2" s="1187" t="s">
        <v>2</v>
      </c>
      <c r="C2" s="1185" t="s">
        <v>3</v>
      </c>
      <c r="D2" s="1191" t="s">
        <v>769</v>
      </c>
      <c r="E2" s="1192"/>
      <c r="F2" s="1192"/>
      <c r="G2" s="1193"/>
      <c r="H2" s="1148" t="s">
        <v>770</v>
      </c>
      <c r="I2" s="1149"/>
      <c r="J2" s="1149"/>
      <c r="K2" s="1150"/>
      <c r="L2" s="1194" t="s">
        <v>771</v>
      </c>
      <c r="M2" s="1192"/>
      <c r="N2" s="1192"/>
      <c r="O2" s="1193"/>
      <c r="P2" s="1179" t="s">
        <v>772</v>
      </c>
      <c r="Q2" s="1180"/>
      <c r="R2" s="1180"/>
      <c r="S2" s="1181"/>
      <c r="T2" s="1189" t="s">
        <v>0</v>
      </c>
    </row>
    <row r="3" spans="1:20" ht="61.5" customHeight="1" thickBot="1" x14ac:dyDescent="0.25">
      <c r="A3" s="1186"/>
      <c r="B3" s="1188"/>
      <c r="C3" s="1186"/>
      <c r="D3" s="291" t="s">
        <v>773</v>
      </c>
      <c r="E3" s="295" t="s">
        <v>774</v>
      </c>
      <c r="F3" s="295" t="s">
        <v>775</v>
      </c>
      <c r="G3" s="292" t="s">
        <v>776</v>
      </c>
      <c r="H3" s="291" t="s">
        <v>773</v>
      </c>
      <c r="I3" s="295" t="s">
        <v>774</v>
      </c>
      <c r="J3" s="295" t="s">
        <v>775</v>
      </c>
      <c r="K3" s="292" t="s">
        <v>776</v>
      </c>
      <c r="L3" s="291" t="s">
        <v>773</v>
      </c>
      <c r="M3" s="295" t="s">
        <v>774</v>
      </c>
      <c r="N3" s="295" t="s">
        <v>775</v>
      </c>
      <c r="O3" s="292" t="s">
        <v>776</v>
      </c>
      <c r="P3" s="291" t="s">
        <v>773</v>
      </c>
      <c r="Q3" s="295" t="s">
        <v>774</v>
      </c>
      <c r="R3" s="295" t="s">
        <v>775</v>
      </c>
      <c r="S3" s="292" t="s">
        <v>776</v>
      </c>
      <c r="T3" s="1171"/>
    </row>
    <row r="4" spans="1:20" s="7" customFormat="1" ht="14.25" customHeight="1" thickBot="1" x14ac:dyDescent="0.35">
      <c r="A4" s="1138" t="s">
        <v>777</v>
      </c>
      <c r="B4" s="1139"/>
      <c r="C4" s="1139"/>
      <c r="D4" s="147">
        <f>SUM(D5:D23)</f>
        <v>9</v>
      </c>
      <c r="E4" s="147">
        <f>SUM(E5:E23)</f>
        <v>9</v>
      </c>
      <c r="F4" s="147">
        <f>SUM(F5:F23)</f>
        <v>27</v>
      </c>
      <c r="G4" s="147"/>
      <c r="H4" s="147">
        <f>SUM(H5:H23)</f>
        <v>9</v>
      </c>
      <c r="I4" s="147">
        <f>SUM(I5:I23)</f>
        <v>9</v>
      </c>
      <c r="J4" s="147">
        <f>SUM(J5:J23)</f>
        <v>27</v>
      </c>
      <c r="K4" s="147"/>
      <c r="L4" s="147">
        <f>SUM(L5:L23)</f>
        <v>5</v>
      </c>
      <c r="M4" s="147">
        <f>SUM(M5:M23)</f>
        <v>9</v>
      </c>
      <c r="N4" s="147">
        <f>SUM(N5:N23)</f>
        <v>26</v>
      </c>
      <c r="O4" s="147"/>
      <c r="P4" s="147">
        <f>SUM(P5:P23)</f>
        <v>2</v>
      </c>
      <c r="Q4" s="147">
        <f>SUM(Q5:Q23)</f>
        <v>6</v>
      </c>
      <c r="R4" s="147">
        <f>SUM(R5:R23)</f>
        <v>22</v>
      </c>
      <c r="S4" s="147"/>
      <c r="T4" s="270"/>
    </row>
    <row r="5" spans="1:20" s="7" customFormat="1" ht="14.25" customHeight="1" x14ac:dyDescent="0.3">
      <c r="A5" s="43" t="s">
        <v>457</v>
      </c>
      <c r="B5" s="229" t="s">
        <v>458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127" t="s">
        <v>65</v>
      </c>
    </row>
    <row r="6" spans="1:20" s="7" customFormat="1" ht="14.25" customHeight="1" x14ac:dyDescent="0.3">
      <c r="A6" s="22" t="s">
        <v>459</v>
      </c>
      <c r="B6" s="230" t="s">
        <v>460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129" t="s">
        <v>6</v>
      </c>
    </row>
    <row r="7" spans="1:20" s="7" customFormat="1" ht="14.25" customHeight="1" x14ac:dyDescent="0.3">
      <c r="A7" s="22"/>
      <c r="B7" s="230" t="s">
        <v>778</v>
      </c>
      <c r="C7" s="130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396" t="s">
        <v>45</v>
      </c>
    </row>
    <row r="8" spans="1:20" s="7" customFormat="1" ht="14.25" customHeight="1" x14ac:dyDescent="0.3">
      <c r="A8" s="22" t="s">
        <v>455</v>
      </c>
      <c r="B8" s="230" t="s">
        <v>456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129" t="s">
        <v>23</v>
      </c>
    </row>
    <row r="9" spans="1:20" s="7" customFormat="1" ht="14.25" customHeight="1" thickBot="1" x14ac:dyDescent="0.35">
      <c r="A9" s="42" t="s">
        <v>461</v>
      </c>
      <c r="B9" s="233" t="s">
        <v>462</v>
      </c>
      <c r="C9" s="143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153" t="s">
        <v>29</v>
      </c>
    </row>
    <row r="10" spans="1:20" s="7" customFormat="1" ht="14.25" customHeight="1" x14ac:dyDescent="0.3">
      <c r="A10" s="40" t="s">
        <v>467</v>
      </c>
      <c r="B10" s="234" t="s">
        <v>468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127" t="s">
        <v>29</v>
      </c>
    </row>
    <row r="11" spans="1:20" s="7" customFormat="1" ht="14.25" customHeight="1" x14ac:dyDescent="0.3">
      <c r="A11" s="22" t="s">
        <v>453</v>
      </c>
      <c r="B11" s="230" t="s">
        <v>454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129" t="s">
        <v>170</v>
      </c>
    </row>
    <row r="12" spans="1:20" s="7" customFormat="1" ht="14.25" customHeight="1" x14ac:dyDescent="0.3">
      <c r="A12" s="22" t="s">
        <v>465</v>
      </c>
      <c r="B12" s="230" t="s">
        <v>466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129" t="s">
        <v>46</v>
      </c>
    </row>
    <row r="13" spans="1:20" s="7" customFormat="1" ht="14.25" customHeight="1" x14ac:dyDescent="0.3">
      <c r="A13" s="22" t="s">
        <v>463</v>
      </c>
      <c r="B13" s="230" t="s">
        <v>464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129" t="s">
        <v>49</v>
      </c>
    </row>
    <row r="14" spans="1:20" s="7" customFormat="1" ht="14.25" customHeight="1" thickBot="1" x14ac:dyDescent="0.35">
      <c r="A14" s="41"/>
      <c r="B14" s="474" t="s">
        <v>794</v>
      </c>
      <c r="C14" s="276" t="s">
        <v>9</v>
      </c>
      <c r="D14" s="77"/>
      <c r="E14" s="32"/>
      <c r="F14" s="32"/>
      <c r="G14" s="78"/>
      <c r="H14" s="77">
        <v>1</v>
      </c>
      <c r="I14" s="32">
        <v>1</v>
      </c>
      <c r="J14" s="32">
        <v>3</v>
      </c>
      <c r="K14" s="78" t="s">
        <v>10</v>
      </c>
      <c r="L14" s="77"/>
      <c r="M14" s="32"/>
      <c r="N14" s="32"/>
      <c r="O14" s="78"/>
      <c r="P14" s="77"/>
      <c r="Q14" s="32"/>
      <c r="R14" s="32"/>
      <c r="S14" s="78"/>
      <c r="T14" s="41" t="s">
        <v>45</v>
      </c>
    </row>
    <row r="15" spans="1:20" s="6" customFormat="1" ht="14.25" customHeight="1" x14ac:dyDescent="0.3">
      <c r="A15" s="420" t="s">
        <v>471</v>
      </c>
      <c r="B15" s="449" t="s">
        <v>472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6" t="s">
        <v>29</v>
      </c>
    </row>
    <row r="16" spans="1:20" s="7" customFormat="1" ht="14.25" customHeight="1" x14ac:dyDescent="0.3">
      <c r="A16" s="351" t="s">
        <v>469</v>
      </c>
      <c r="B16" s="475" t="s">
        <v>470</v>
      </c>
      <c r="C16" s="144" t="s">
        <v>9</v>
      </c>
      <c r="D16" s="49"/>
      <c r="E16" s="8"/>
      <c r="F16" s="8"/>
      <c r="G16" s="61"/>
      <c r="H16" s="49"/>
      <c r="I16" s="8"/>
      <c r="J16" s="8"/>
      <c r="K16" s="61"/>
      <c r="L16" s="49">
        <v>1</v>
      </c>
      <c r="M16" s="8">
        <v>1</v>
      </c>
      <c r="N16" s="8">
        <v>3</v>
      </c>
      <c r="O16" s="61" t="s">
        <v>10</v>
      </c>
      <c r="P16" s="49"/>
      <c r="Q16" s="8"/>
      <c r="R16" s="8"/>
      <c r="S16" s="61"/>
      <c r="T16" s="155" t="s">
        <v>65</v>
      </c>
    </row>
    <row r="17" spans="1:20" s="7" customFormat="1" ht="14.25" customHeight="1" x14ac:dyDescent="0.3">
      <c r="A17" s="22" t="s">
        <v>383</v>
      </c>
      <c r="B17" s="230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129" t="s">
        <v>20</v>
      </c>
    </row>
    <row r="18" spans="1:20" s="7" customFormat="1" ht="14.25" customHeight="1" x14ac:dyDescent="0.3">
      <c r="A18" s="22" t="s">
        <v>477</v>
      </c>
      <c r="B18" s="230" t="s">
        <v>478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129" t="s">
        <v>6</v>
      </c>
    </row>
    <row r="19" spans="1:20" s="7" customFormat="1" ht="14.25" customHeight="1" thickBot="1" x14ac:dyDescent="0.35">
      <c r="A19" s="41" t="s">
        <v>479</v>
      </c>
      <c r="B19" s="474" t="s">
        <v>480</v>
      </c>
      <c r="C19" s="276" t="s">
        <v>9</v>
      </c>
      <c r="D19" s="77"/>
      <c r="E19" s="32"/>
      <c r="F19" s="32"/>
      <c r="G19" s="78"/>
      <c r="H19" s="77"/>
      <c r="I19" s="32"/>
      <c r="J19" s="32"/>
      <c r="K19" s="78"/>
      <c r="L19" s="77">
        <v>2</v>
      </c>
      <c r="M19" s="32">
        <v>2</v>
      </c>
      <c r="N19" s="32">
        <v>6</v>
      </c>
      <c r="O19" s="78" t="s">
        <v>10</v>
      </c>
      <c r="P19" s="77"/>
      <c r="Q19" s="32"/>
      <c r="R19" s="32"/>
      <c r="S19" s="78"/>
      <c r="T19" s="154" t="s">
        <v>29</v>
      </c>
    </row>
    <row r="20" spans="1:20" s="6" customFormat="1" ht="14.25" customHeight="1" x14ac:dyDescent="0.3">
      <c r="A20" s="420" t="s">
        <v>485</v>
      </c>
      <c r="B20" s="449" t="s">
        <v>486</v>
      </c>
      <c r="C20" s="418" t="s">
        <v>9</v>
      </c>
      <c r="D20" s="424"/>
      <c r="E20" s="419"/>
      <c r="F20" s="419"/>
      <c r="G20" s="425"/>
      <c r="H20" s="424"/>
      <c r="I20" s="419"/>
      <c r="J20" s="419"/>
      <c r="K20" s="425"/>
      <c r="L20" s="424"/>
      <c r="M20" s="419"/>
      <c r="N20" s="419"/>
      <c r="O20" s="425"/>
      <c r="P20" s="424">
        <v>0</v>
      </c>
      <c r="Q20" s="419">
        <v>4</v>
      </c>
      <c r="R20" s="419">
        <v>6</v>
      </c>
      <c r="S20" s="425" t="s">
        <v>4</v>
      </c>
      <c r="T20" s="426" t="s">
        <v>29</v>
      </c>
    </row>
    <row r="21" spans="1:20" s="7" customFormat="1" ht="14.25" customHeight="1" x14ac:dyDescent="0.3">
      <c r="A21" s="351" t="s">
        <v>491</v>
      </c>
      <c r="B21" s="475" t="s">
        <v>492</v>
      </c>
      <c r="C21" s="144" t="s">
        <v>9</v>
      </c>
      <c r="D21" s="73"/>
      <c r="E21" s="26"/>
      <c r="F21" s="26"/>
      <c r="G21" s="75"/>
      <c r="H21" s="73"/>
      <c r="I21" s="26"/>
      <c r="J21" s="26"/>
      <c r="K21" s="75"/>
      <c r="L21" s="73"/>
      <c r="M21" s="26"/>
      <c r="N21" s="26"/>
      <c r="O21" s="75"/>
      <c r="P21" s="73">
        <v>2</v>
      </c>
      <c r="Q21" s="26">
        <v>2</v>
      </c>
      <c r="R21" s="26">
        <v>6</v>
      </c>
      <c r="S21" s="75" t="s">
        <v>10</v>
      </c>
      <c r="T21" s="155" t="s">
        <v>65</v>
      </c>
    </row>
    <row r="22" spans="1:20" s="7" customFormat="1" ht="23.25" customHeight="1" x14ac:dyDescent="0.3">
      <c r="A22" s="22" t="s">
        <v>487</v>
      </c>
      <c r="B22" s="230" t="s">
        <v>488</v>
      </c>
      <c r="C22" s="130" t="s">
        <v>9</v>
      </c>
      <c r="D22" s="37"/>
      <c r="E22" s="27"/>
      <c r="F22" s="27"/>
      <c r="G22" s="55"/>
      <c r="H22" s="37"/>
      <c r="I22" s="27"/>
      <c r="J22" s="27"/>
      <c r="K22" s="55"/>
      <c r="L22" s="37"/>
      <c r="M22" s="27"/>
      <c r="N22" s="27"/>
      <c r="O22" s="55"/>
      <c r="P22" s="37">
        <v>0</v>
      </c>
      <c r="Q22" s="27">
        <v>0</v>
      </c>
      <c r="R22" s="27">
        <v>5</v>
      </c>
      <c r="S22" s="55" t="s">
        <v>10</v>
      </c>
      <c r="T22" s="129" t="s">
        <v>29</v>
      </c>
    </row>
    <row r="23" spans="1:20" s="7" customFormat="1" ht="23.25" customHeight="1" thickBot="1" x14ac:dyDescent="0.35">
      <c r="A23" s="22" t="s">
        <v>489</v>
      </c>
      <c r="B23" s="230" t="s">
        <v>490</v>
      </c>
      <c r="C23" s="130" t="s">
        <v>9</v>
      </c>
      <c r="D23" s="37"/>
      <c r="E23" s="27"/>
      <c r="F23" s="27"/>
      <c r="G23" s="55"/>
      <c r="H23" s="37"/>
      <c r="I23" s="27"/>
      <c r="J23" s="27"/>
      <c r="K23" s="55"/>
      <c r="L23" s="37"/>
      <c r="M23" s="27"/>
      <c r="N23" s="27"/>
      <c r="O23" s="55"/>
      <c r="P23" s="37">
        <v>0</v>
      </c>
      <c r="Q23" s="27">
        <v>0</v>
      </c>
      <c r="R23" s="27">
        <v>5</v>
      </c>
      <c r="S23" s="55" t="s">
        <v>10</v>
      </c>
      <c r="T23" s="129" t="s">
        <v>29</v>
      </c>
    </row>
    <row r="24" spans="1:20" s="7" customFormat="1" ht="14.25" customHeight="1" thickBot="1" x14ac:dyDescent="0.35">
      <c r="A24" s="1195" t="s">
        <v>781</v>
      </c>
      <c r="B24" s="1159"/>
      <c r="C24" s="1159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>
        <v>6</v>
      </c>
      <c r="O24" s="167"/>
      <c r="P24" s="167"/>
      <c r="Q24" s="167"/>
      <c r="R24" s="167">
        <v>6</v>
      </c>
      <c r="S24" s="167"/>
      <c r="T24" s="236"/>
    </row>
    <row r="25" spans="1:20" s="7" customFormat="1" ht="14.25" customHeight="1" x14ac:dyDescent="0.3">
      <c r="A25" s="40" t="s">
        <v>473</v>
      </c>
      <c r="B25" s="234" t="s">
        <v>474</v>
      </c>
      <c r="C25" s="128" t="s">
        <v>9</v>
      </c>
      <c r="D25" s="35"/>
      <c r="E25" s="31"/>
      <c r="F25" s="31"/>
      <c r="G25" s="54"/>
      <c r="H25" s="35"/>
      <c r="I25" s="31"/>
      <c r="J25" s="31"/>
      <c r="K25" s="54"/>
      <c r="L25" s="35">
        <v>2</v>
      </c>
      <c r="M25" s="31">
        <v>2</v>
      </c>
      <c r="N25" s="31">
        <v>6</v>
      </c>
      <c r="O25" s="54" t="s">
        <v>10</v>
      </c>
      <c r="P25" s="35"/>
      <c r="Q25" s="31"/>
      <c r="R25" s="31"/>
      <c r="S25" s="54"/>
      <c r="T25" s="127" t="s">
        <v>29</v>
      </c>
    </row>
    <row r="26" spans="1:20" s="7" customFormat="1" ht="14.25" customHeight="1" x14ac:dyDescent="0.3">
      <c r="A26" s="22" t="s">
        <v>475</v>
      </c>
      <c r="B26" s="230" t="s">
        <v>476</v>
      </c>
      <c r="C26" s="130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53"/>
      <c r="T26" s="129" t="s">
        <v>29</v>
      </c>
    </row>
    <row r="27" spans="1:20" s="7" customFormat="1" ht="14.25" customHeight="1" x14ac:dyDescent="0.3">
      <c r="A27" s="22" t="s">
        <v>481</v>
      </c>
      <c r="B27" s="230" t="s">
        <v>482</v>
      </c>
      <c r="C27" s="130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129" t="s">
        <v>29</v>
      </c>
    </row>
    <row r="28" spans="1:20" s="7" customFormat="1" ht="14.25" customHeight="1" x14ac:dyDescent="0.3">
      <c r="A28" s="22" t="s">
        <v>483</v>
      </c>
      <c r="B28" s="230" t="s">
        <v>484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129" t="s">
        <v>29</v>
      </c>
    </row>
    <row r="29" spans="1:20" s="7" customFormat="1" ht="14.25" customHeight="1" x14ac:dyDescent="0.3">
      <c r="A29" s="22" t="s">
        <v>493</v>
      </c>
      <c r="B29" s="230" t="s">
        <v>494</v>
      </c>
      <c r="C29" s="130" t="s">
        <v>9</v>
      </c>
      <c r="D29" s="37"/>
      <c r="E29" s="27"/>
      <c r="F29" s="27"/>
      <c r="G29" s="55"/>
      <c r="H29" s="37"/>
      <c r="I29" s="27"/>
      <c r="J29" s="27"/>
      <c r="K29" s="55"/>
      <c r="L29" s="37"/>
      <c r="M29" s="27"/>
      <c r="N29" s="27"/>
      <c r="O29" s="55"/>
      <c r="P29" s="37">
        <v>1</v>
      </c>
      <c r="Q29" s="27">
        <v>1</v>
      </c>
      <c r="R29" s="27">
        <v>3</v>
      </c>
      <c r="S29" s="55" t="s">
        <v>10</v>
      </c>
      <c r="T29" s="129" t="s">
        <v>29</v>
      </c>
    </row>
    <row r="30" spans="1:20" s="7" customFormat="1" ht="14.25" customHeight="1" x14ac:dyDescent="0.3">
      <c r="A30" s="22" t="s">
        <v>495</v>
      </c>
      <c r="B30" s="230" t="s">
        <v>496</v>
      </c>
      <c r="C30" s="130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129" t="s">
        <v>29</v>
      </c>
    </row>
    <row r="31" spans="1:20" s="7" customFormat="1" ht="14.25" customHeight="1" thickBot="1" x14ac:dyDescent="0.35">
      <c r="A31" s="42" t="s">
        <v>497</v>
      </c>
      <c r="B31" s="233" t="s">
        <v>498</v>
      </c>
      <c r="C31" s="143" t="s">
        <v>9</v>
      </c>
      <c r="D31" s="38"/>
      <c r="E31" s="34"/>
      <c r="F31" s="34"/>
      <c r="G31" s="56"/>
      <c r="H31" s="38"/>
      <c r="I31" s="34"/>
      <c r="J31" s="34"/>
      <c r="K31" s="56"/>
      <c r="L31" s="38"/>
      <c r="M31" s="34"/>
      <c r="N31" s="34"/>
      <c r="O31" s="56"/>
      <c r="P31" s="38">
        <v>1</v>
      </c>
      <c r="Q31" s="34">
        <v>1</v>
      </c>
      <c r="R31" s="34">
        <v>3</v>
      </c>
      <c r="S31" s="56" t="s">
        <v>10</v>
      </c>
      <c r="T31" s="153" t="s">
        <v>29</v>
      </c>
    </row>
    <row r="32" spans="1:20" s="7" customFormat="1" ht="14.25" customHeight="1" thickBot="1" x14ac:dyDescent="0.35">
      <c r="A32" s="1196" t="s">
        <v>782</v>
      </c>
      <c r="B32" s="1141"/>
      <c r="C32" s="1141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>
        <v>4</v>
      </c>
      <c r="R32" s="167">
        <v>6</v>
      </c>
      <c r="S32" s="167"/>
      <c r="T32" s="236"/>
    </row>
    <row r="33" spans="1:31" s="7" customFormat="1" ht="14.25" customHeight="1" thickBot="1" x14ac:dyDescent="0.35">
      <c r="A33" s="1190" t="s">
        <v>783</v>
      </c>
      <c r="B33" s="1143"/>
      <c r="C33" s="1144"/>
      <c r="D33" s="125">
        <f>SUM(D5:D32)</f>
        <v>9</v>
      </c>
      <c r="E33" s="125">
        <f>SUM(E5:E32)</f>
        <v>9</v>
      </c>
      <c r="F33" s="125">
        <f>SUM(F4,F24,F32)</f>
        <v>27</v>
      </c>
      <c r="G33" s="126"/>
      <c r="H33" s="125">
        <f>SUM(H5:H32)</f>
        <v>9</v>
      </c>
      <c r="I33" s="125">
        <f>SUM(I5:I32)</f>
        <v>9</v>
      </c>
      <c r="J33" s="125">
        <f>SUM(J4,J24,J32)</f>
        <v>27</v>
      </c>
      <c r="K33" s="126"/>
      <c r="L33" s="125">
        <f>SUM(L5:L23,L25,L32)</f>
        <v>7</v>
      </c>
      <c r="M33" s="125">
        <f>SUM(M5:M23,M25,M32)</f>
        <v>11</v>
      </c>
      <c r="N33" s="125">
        <f>SUM(N4,N24,N32)</f>
        <v>32</v>
      </c>
      <c r="O33" s="126"/>
      <c r="P33" s="125">
        <f>SUM(P5:P23,P29:P30,P32)</f>
        <v>4</v>
      </c>
      <c r="Q33" s="125">
        <f>SUM(Q5:Q23,Q29:Q30,Q32)</f>
        <v>12</v>
      </c>
      <c r="R33" s="125">
        <f>SUM(R4,R24,R32)</f>
        <v>34</v>
      </c>
      <c r="S33" s="126"/>
      <c r="T33" s="175">
        <f>F33+J33+N33+R33</f>
        <v>120</v>
      </c>
    </row>
    <row r="35" spans="1:31" s="7" customFormat="1" x14ac:dyDescent="0.3">
      <c r="A35" s="6" t="s">
        <v>784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7" customFormat="1" x14ac:dyDescent="0.2">
      <c r="A36" s="7" t="s">
        <v>10</v>
      </c>
      <c r="B36" s="381" t="s">
        <v>813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7" customFormat="1" x14ac:dyDescent="0.2">
      <c r="A37" s="7" t="s">
        <v>4</v>
      </c>
      <c r="B37" s="381" t="s">
        <v>785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7" customFormat="1" x14ac:dyDescent="0.3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7" customFormat="1" x14ac:dyDescent="0.3">
      <c r="A39" s="7" t="s">
        <v>815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3">
      <c r="A40" s="7" t="s">
        <v>814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">
      <c r="A41" s="7" t="s">
        <v>835</v>
      </c>
    </row>
  </sheetData>
  <sortState xmlns:xlrd2="http://schemas.microsoft.com/office/spreadsheetml/2017/richdata2" ref="A29:T31">
    <sortCondition ref="B29:B31"/>
  </sortState>
  <mergeCells count="13">
    <mergeCell ref="A33:C33"/>
    <mergeCell ref="D2:G2"/>
    <mergeCell ref="H2:K2"/>
    <mergeCell ref="L2:O2"/>
    <mergeCell ref="A4:C4"/>
    <mergeCell ref="A24:C24"/>
    <mergeCell ref="A32:C32"/>
    <mergeCell ref="P2:S2"/>
    <mergeCell ref="A1:T1"/>
    <mergeCell ref="A2:A3"/>
    <mergeCell ref="B2:B3"/>
    <mergeCell ref="C2:C3"/>
    <mergeCell ref="T2:T3"/>
  </mergeCells>
  <phoneticPr fontId="3" type="noConversion"/>
  <pageMargins left="0.7" right="0.7" top="0.75" bottom="0.75" header="0.3" footer="0.3"/>
  <pageSetup paperSize="9" scale="66" orientation="landscape" r:id="rId1"/>
  <ignoredErrors>
    <ignoredError sqref="R4 N4 P3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5C6E-3B94-4885-AC8D-2597FACEBD1B}">
  <dimension ref="A1:AE31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9" sqref="A19"/>
    </sheetView>
  </sheetViews>
  <sheetFormatPr defaultColWidth="8.6640625" defaultRowHeight="10.199999999999999" x14ac:dyDescent="0.3"/>
  <cols>
    <col min="1" max="1" width="11.5546875" style="7" customWidth="1"/>
    <col min="2" max="2" width="45.44140625" style="7" customWidth="1"/>
    <col min="3" max="3" width="11.5546875" style="7" customWidth="1"/>
    <col min="4" max="15" width="4.5546875" style="3" customWidth="1"/>
    <col min="16" max="16" width="24.33203125" style="7" customWidth="1"/>
    <col min="17" max="16384" width="8.6640625" style="7"/>
  </cols>
  <sheetData>
    <row r="1" spans="1:16" ht="39.75" customHeight="1" thickBot="1" x14ac:dyDescent="0.35">
      <c r="A1" s="1197" t="s">
        <v>826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9"/>
    </row>
    <row r="2" spans="1:16" ht="15" customHeight="1" thickBot="1" x14ac:dyDescent="0.35">
      <c r="A2" s="1157" t="s">
        <v>1</v>
      </c>
      <c r="B2" s="1157" t="s">
        <v>2</v>
      </c>
      <c r="C2" s="1157" t="s">
        <v>3</v>
      </c>
      <c r="D2" s="1164" t="s">
        <v>769</v>
      </c>
      <c r="E2" s="1165"/>
      <c r="F2" s="1165"/>
      <c r="G2" s="1166"/>
      <c r="H2" s="1148" t="s">
        <v>795</v>
      </c>
      <c r="I2" s="1149"/>
      <c r="J2" s="1149"/>
      <c r="K2" s="1150"/>
      <c r="L2" s="1164" t="s">
        <v>771</v>
      </c>
      <c r="M2" s="1165"/>
      <c r="N2" s="1165"/>
      <c r="O2" s="1166"/>
      <c r="P2" s="1173" t="s">
        <v>0</v>
      </c>
    </row>
    <row r="3" spans="1:16" ht="63.9" customHeight="1" thickBot="1" x14ac:dyDescent="0.35">
      <c r="A3" s="1157"/>
      <c r="B3" s="1157"/>
      <c r="C3" s="1157"/>
      <c r="D3" s="291" t="s">
        <v>773</v>
      </c>
      <c r="E3" s="294" t="s">
        <v>774</v>
      </c>
      <c r="F3" s="294" t="s">
        <v>775</v>
      </c>
      <c r="G3" s="292" t="s">
        <v>776</v>
      </c>
      <c r="H3" s="291" t="s">
        <v>773</v>
      </c>
      <c r="I3" s="294" t="s">
        <v>774</v>
      </c>
      <c r="J3" s="294" t="s">
        <v>775</v>
      </c>
      <c r="K3" s="292" t="s">
        <v>776</v>
      </c>
      <c r="L3" s="291" t="s">
        <v>773</v>
      </c>
      <c r="M3" s="294" t="s">
        <v>774</v>
      </c>
      <c r="N3" s="294" t="s">
        <v>775</v>
      </c>
      <c r="O3" s="292" t="s">
        <v>776</v>
      </c>
      <c r="P3" s="1171"/>
    </row>
    <row r="4" spans="1:16" ht="14.25" customHeight="1" thickBot="1" x14ac:dyDescent="0.35">
      <c r="A4" s="176"/>
      <c r="B4" s="1200" t="s">
        <v>777</v>
      </c>
      <c r="C4" s="1200"/>
      <c r="D4" s="177">
        <f>SUM(D5:D23)</f>
        <v>9</v>
      </c>
      <c r="E4" s="177">
        <f>SUM(E5:E23)</f>
        <v>9</v>
      </c>
      <c r="F4" s="177">
        <f>SUM(F5:F23)</f>
        <v>27</v>
      </c>
      <c r="G4" s="177"/>
      <c r="H4" s="177">
        <f>SUM(H5:H23)</f>
        <v>8</v>
      </c>
      <c r="I4" s="177">
        <f>SUM(I5:I23)</f>
        <v>12</v>
      </c>
      <c r="J4" s="177">
        <f>SUM(J5:J23)</f>
        <v>30</v>
      </c>
      <c r="K4" s="177"/>
      <c r="L4" s="177">
        <f>SUM(L5:L23)</f>
        <v>1</v>
      </c>
      <c r="M4" s="177">
        <f>SUM(M5:M23)</f>
        <v>9</v>
      </c>
      <c r="N4" s="177">
        <f>SUM(N5:N23)</f>
        <v>27</v>
      </c>
      <c r="O4" s="177"/>
      <c r="P4" s="251"/>
    </row>
    <row r="5" spans="1:16" ht="14.25" customHeight="1" x14ac:dyDescent="0.3">
      <c r="A5" s="40" t="s">
        <v>631</v>
      </c>
      <c r="B5" s="40" t="s">
        <v>632</v>
      </c>
      <c r="C5" s="128" t="s">
        <v>9</v>
      </c>
      <c r="D5" s="74">
        <v>1</v>
      </c>
      <c r="E5" s="69">
        <v>1</v>
      </c>
      <c r="F5" s="69">
        <v>3</v>
      </c>
      <c r="G5" s="76" t="s">
        <v>10</v>
      </c>
      <c r="H5" s="74"/>
      <c r="I5" s="69"/>
      <c r="J5" s="69"/>
      <c r="K5" s="76"/>
      <c r="L5" s="74"/>
      <c r="M5" s="69"/>
      <c r="N5" s="69"/>
      <c r="O5" s="76"/>
      <c r="P5" s="40" t="s">
        <v>6</v>
      </c>
    </row>
    <row r="6" spans="1:16" ht="14.25" customHeight="1" x14ac:dyDescent="0.3">
      <c r="A6" s="22" t="s">
        <v>633</v>
      </c>
      <c r="B6" s="22" t="s">
        <v>634</v>
      </c>
      <c r="C6" s="130" t="s">
        <v>9</v>
      </c>
      <c r="D6" s="37">
        <v>2</v>
      </c>
      <c r="E6" s="27">
        <v>2</v>
      </c>
      <c r="F6" s="27">
        <v>6</v>
      </c>
      <c r="G6" s="55" t="s">
        <v>10</v>
      </c>
      <c r="H6" s="37"/>
      <c r="I6" s="27"/>
      <c r="J6" s="27"/>
      <c r="K6" s="55"/>
      <c r="L6" s="37"/>
      <c r="M6" s="27"/>
      <c r="N6" s="27"/>
      <c r="O6" s="55"/>
      <c r="P6" s="22" t="s">
        <v>6</v>
      </c>
    </row>
    <row r="7" spans="1:16" ht="14.25" customHeight="1" x14ac:dyDescent="0.3">
      <c r="A7" s="22" t="s">
        <v>635</v>
      </c>
      <c r="B7" s="22" t="s">
        <v>636</v>
      </c>
      <c r="C7" s="130" t="s">
        <v>9</v>
      </c>
      <c r="D7" s="36">
        <v>1</v>
      </c>
      <c r="E7" s="29">
        <v>1</v>
      </c>
      <c r="F7" s="29">
        <v>3</v>
      </c>
      <c r="G7" s="62" t="s">
        <v>10</v>
      </c>
      <c r="H7" s="36"/>
      <c r="I7" s="29"/>
      <c r="J7" s="29"/>
      <c r="K7" s="62"/>
      <c r="L7" s="36"/>
      <c r="M7" s="29"/>
      <c r="N7" s="29"/>
      <c r="O7" s="62"/>
      <c r="P7" s="22" t="s">
        <v>6</v>
      </c>
    </row>
    <row r="8" spans="1:16" ht="14.25" customHeight="1" x14ac:dyDescent="0.3">
      <c r="A8" s="22" t="s">
        <v>369</v>
      </c>
      <c r="B8" s="22" t="s">
        <v>370</v>
      </c>
      <c r="C8" s="130" t="s">
        <v>9</v>
      </c>
      <c r="D8" s="49">
        <v>2</v>
      </c>
      <c r="E8" s="9">
        <v>2</v>
      </c>
      <c r="F8" s="9">
        <v>6</v>
      </c>
      <c r="G8" s="50" t="s">
        <v>10</v>
      </c>
      <c r="H8" s="49"/>
      <c r="I8" s="9"/>
      <c r="J8" s="9"/>
      <c r="K8" s="50"/>
      <c r="L8" s="49"/>
      <c r="M8" s="9"/>
      <c r="N8" s="9"/>
      <c r="O8" s="50"/>
      <c r="P8" s="22" t="s">
        <v>170</v>
      </c>
    </row>
    <row r="9" spans="1:16" ht="14.25" customHeight="1" x14ac:dyDescent="0.3">
      <c r="A9" s="22" t="s">
        <v>637</v>
      </c>
      <c r="B9" s="22" t="s">
        <v>638</v>
      </c>
      <c r="C9" s="130" t="s">
        <v>9</v>
      </c>
      <c r="D9" s="49">
        <v>1</v>
      </c>
      <c r="E9" s="9">
        <v>1</v>
      </c>
      <c r="F9" s="9">
        <v>3</v>
      </c>
      <c r="G9" s="50" t="s">
        <v>10</v>
      </c>
      <c r="H9" s="49"/>
      <c r="I9" s="9"/>
      <c r="J9" s="9"/>
      <c r="K9" s="50"/>
      <c r="L9" s="49"/>
      <c r="M9" s="9"/>
      <c r="N9" s="9"/>
      <c r="O9" s="50"/>
      <c r="P9" s="22" t="s">
        <v>6</v>
      </c>
    </row>
    <row r="10" spans="1:16" ht="14.25" customHeight="1" x14ac:dyDescent="0.3">
      <c r="A10" s="22" t="s">
        <v>639</v>
      </c>
      <c r="B10" s="22" t="s">
        <v>640</v>
      </c>
      <c r="C10" s="130" t="s">
        <v>9</v>
      </c>
      <c r="D10" s="49">
        <v>1</v>
      </c>
      <c r="E10" s="9">
        <v>1</v>
      </c>
      <c r="F10" s="9">
        <v>3</v>
      </c>
      <c r="G10" s="50" t="s">
        <v>10</v>
      </c>
      <c r="H10" s="49"/>
      <c r="I10" s="9"/>
      <c r="J10" s="9"/>
      <c r="K10" s="50"/>
      <c r="L10" s="49"/>
      <c r="M10" s="9"/>
      <c r="N10" s="9"/>
      <c r="O10" s="50"/>
      <c r="P10" s="22" t="s">
        <v>6</v>
      </c>
    </row>
    <row r="11" spans="1:16" ht="14.25" customHeight="1" thickBot="1" x14ac:dyDescent="0.35">
      <c r="A11" s="42" t="s">
        <v>641</v>
      </c>
      <c r="B11" s="42" t="s">
        <v>642</v>
      </c>
      <c r="C11" s="143" t="s">
        <v>9</v>
      </c>
      <c r="D11" s="38">
        <v>1</v>
      </c>
      <c r="E11" s="34">
        <v>1</v>
      </c>
      <c r="F11" s="34">
        <v>3</v>
      </c>
      <c r="G11" s="56" t="s">
        <v>10</v>
      </c>
      <c r="H11" s="38"/>
      <c r="I11" s="34"/>
      <c r="J11" s="34"/>
      <c r="K11" s="56"/>
      <c r="L11" s="38"/>
      <c r="M11" s="34"/>
      <c r="N11" s="34"/>
      <c r="O11" s="56"/>
      <c r="P11" s="42" t="s">
        <v>6</v>
      </c>
    </row>
    <row r="12" spans="1:16" s="6" customFormat="1" ht="14.25" customHeight="1" x14ac:dyDescent="0.3">
      <c r="A12" s="420" t="s">
        <v>643</v>
      </c>
      <c r="B12" s="420" t="s">
        <v>644</v>
      </c>
      <c r="C12" s="418" t="s">
        <v>9</v>
      </c>
      <c r="D12" s="424"/>
      <c r="E12" s="419"/>
      <c r="F12" s="419"/>
      <c r="G12" s="425"/>
      <c r="H12" s="424">
        <v>0</v>
      </c>
      <c r="I12" s="419">
        <v>4</v>
      </c>
      <c r="J12" s="419">
        <v>6</v>
      </c>
      <c r="K12" s="425" t="s">
        <v>4</v>
      </c>
      <c r="L12" s="424"/>
      <c r="M12" s="419"/>
      <c r="N12" s="419"/>
      <c r="O12" s="425"/>
      <c r="P12" s="420" t="s">
        <v>6</v>
      </c>
    </row>
    <row r="13" spans="1:16" ht="14.25" customHeight="1" x14ac:dyDescent="0.3">
      <c r="A13" s="21" t="s">
        <v>645</v>
      </c>
      <c r="B13" s="21" t="s">
        <v>646</v>
      </c>
      <c r="C13" s="144" t="s">
        <v>9</v>
      </c>
      <c r="D13" s="49"/>
      <c r="E13" s="8"/>
      <c r="F13" s="8"/>
      <c r="G13" s="61"/>
      <c r="H13" s="49">
        <v>1</v>
      </c>
      <c r="I13" s="8">
        <v>1</v>
      </c>
      <c r="J13" s="8">
        <v>3</v>
      </c>
      <c r="K13" s="61" t="s">
        <v>10</v>
      </c>
      <c r="L13" s="49"/>
      <c r="M13" s="8"/>
      <c r="N13" s="8"/>
      <c r="O13" s="61"/>
      <c r="P13" s="21" t="s">
        <v>6</v>
      </c>
    </row>
    <row r="14" spans="1:16" ht="14.25" customHeight="1" x14ac:dyDescent="0.3">
      <c r="A14" s="22" t="s">
        <v>647</v>
      </c>
      <c r="B14" s="22" t="s">
        <v>248</v>
      </c>
      <c r="C14" s="130" t="s">
        <v>9</v>
      </c>
      <c r="D14" s="36"/>
      <c r="E14" s="33"/>
      <c r="F14" s="33"/>
      <c r="G14" s="53"/>
      <c r="H14" s="36">
        <v>1</v>
      </c>
      <c r="I14" s="33">
        <v>1</v>
      </c>
      <c r="J14" s="33">
        <v>3</v>
      </c>
      <c r="K14" s="53" t="s">
        <v>10</v>
      </c>
      <c r="L14" s="36"/>
      <c r="M14" s="33"/>
      <c r="N14" s="33"/>
      <c r="O14" s="53"/>
      <c r="P14" s="22" t="s">
        <v>6</v>
      </c>
    </row>
    <row r="15" spans="1:16" ht="14.25" customHeight="1" x14ac:dyDescent="0.3">
      <c r="A15" s="22" t="s">
        <v>648</v>
      </c>
      <c r="B15" s="22" t="s">
        <v>649</v>
      </c>
      <c r="C15" s="130" t="s">
        <v>9</v>
      </c>
      <c r="D15" s="36"/>
      <c r="E15" s="33"/>
      <c r="F15" s="33"/>
      <c r="G15" s="53"/>
      <c r="H15" s="36">
        <v>2</v>
      </c>
      <c r="I15" s="33">
        <v>2</v>
      </c>
      <c r="J15" s="33">
        <v>6</v>
      </c>
      <c r="K15" s="53" t="s">
        <v>10</v>
      </c>
      <c r="L15" s="36"/>
      <c r="M15" s="33"/>
      <c r="N15" s="33"/>
      <c r="O15" s="53"/>
      <c r="P15" s="22" t="s">
        <v>6</v>
      </c>
    </row>
    <row r="16" spans="1:16" ht="14.25" customHeight="1" x14ac:dyDescent="0.3">
      <c r="A16" s="22" t="s">
        <v>650</v>
      </c>
      <c r="B16" s="22" t="s">
        <v>651</v>
      </c>
      <c r="C16" s="130" t="s">
        <v>9</v>
      </c>
      <c r="D16" s="36"/>
      <c r="E16" s="33"/>
      <c r="F16" s="33"/>
      <c r="G16" s="53"/>
      <c r="H16" s="36">
        <v>1</v>
      </c>
      <c r="I16" s="33">
        <v>1</v>
      </c>
      <c r="J16" s="33">
        <v>3</v>
      </c>
      <c r="K16" s="53" t="s">
        <v>10</v>
      </c>
      <c r="L16" s="36"/>
      <c r="M16" s="33"/>
      <c r="N16" s="33"/>
      <c r="O16" s="53"/>
      <c r="P16" s="22" t="s">
        <v>6</v>
      </c>
    </row>
    <row r="17" spans="1:31" ht="14.25" customHeight="1" x14ac:dyDescent="0.3">
      <c r="A17" s="22" t="s">
        <v>373</v>
      </c>
      <c r="B17" s="22" t="s">
        <v>374</v>
      </c>
      <c r="C17" s="130" t="s">
        <v>9</v>
      </c>
      <c r="D17" s="36"/>
      <c r="E17" s="33"/>
      <c r="F17" s="33"/>
      <c r="G17" s="53"/>
      <c r="H17" s="36">
        <v>2</v>
      </c>
      <c r="I17" s="33">
        <v>2</v>
      </c>
      <c r="J17" s="33">
        <v>6</v>
      </c>
      <c r="K17" s="53" t="s">
        <v>10</v>
      </c>
      <c r="L17" s="36"/>
      <c r="M17" s="33"/>
      <c r="N17" s="33"/>
      <c r="O17" s="53"/>
      <c r="P17" s="22" t="s">
        <v>11</v>
      </c>
    </row>
    <row r="18" spans="1:31" ht="14.25" customHeight="1" thickBot="1" x14ac:dyDescent="0.35">
      <c r="A18" s="42" t="s">
        <v>652</v>
      </c>
      <c r="B18" s="42" t="s">
        <v>653</v>
      </c>
      <c r="C18" s="143" t="s">
        <v>9</v>
      </c>
      <c r="D18" s="38"/>
      <c r="E18" s="34"/>
      <c r="F18" s="34"/>
      <c r="G18" s="56"/>
      <c r="H18" s="38">
        <v>1</v>
      </c>
      <c r="I18" s="34">
        <v>1</v>
      </c>
      <c r="J18" s="34">
        <v>3</v>
      </c>
      <c r="K18" s="56" t="s">
        <v>10</v>
      </c>
      <c r="L18" s="38"/>
      <c r="M18" s="34"/>
      <c r="N18" s="34"/>
      <c r="O18" s="56"/>
      <c r="P18" s="42" t="s">
        <v>6</v>
      </c>
    </row>
    <row r="19" spans="1:31" s="6" customFormat="1" ht="14.25" customHeight="1" x14ac:dyDescent="0.3">
      <c r="A19" s="398" t="s">
        <v>654</v>
      </c>
      <c r="B19" s="398" t="s">
        <v>655</v>
      </c>
      <c r="C19" s="399" t="s">
        <v>9</v>
      </c>
      <c r="D19" s="400"/>
      <c r="E19" s="401"/>
      <c r="F19" s="401"/>
      <c r="G19" s="402"/>
      <c r="H19" s="400"/>
      <c r="I19" s="401"/>
      <c r="J19" s="401"/>
      <c r="K19" s="402"/>
      <c r="L19" s="400">
        <v>0</v>
      </c>
      <c r="M19" s="401">
        <v>4</v>
      </c>
      <c r="N19" s="401">
        <v>6</v>
      </c>
      <c r="O19" s="402" t="s">
        <v>4</v>
      </c>
      <c r="P19" s="398" t="s">
        <v>6</v>
      </c>
    </row>
    <row r="20" spans="1:31" ht="14.25" customHeight="1" x14ac:dyDescent="0.3">
      <c r="A20" s="21" t="s">
        <v>656</v>
      </c>
      <c r="B20" s="21" t="s">
        <v>657</v>
      </c>
      <c r="C20" s="144" t="s">
        <v>9</v>
      </c>
      <c r="D20" s="73"/>
      <c r="E20" s="26"/>
      <c r="F20" s="26"/>
      <c r="G20" s="75"/>
      <c r="H20" s="73"/>
      <c r="I20" s="26"/>
      <c r="J20" s="26"/>
      <c r="K20" s="75"/>
      <c r="L20" s="73">
        <v>0</v>
      </c>
      <c r="M20" s="26">
        <v>0</v>
      </c>
      <c r="N20" s="26">
        <v>3</v>
      </c>
      <c r="O20" s="75" t="s">
        <v>10</v>
      </c>
      <c r="P20" s="21" t="s">
        <v>6</v>
      </c>
    </row>
    <row r="21" spans="1:31" ht="14.25" customHeight="1" x14ac:dyDescent="0.3">
      <c r="A21" s="22" t="s">
        <v>658</v>
      </c>
      <c r="B21" s="22" t="s">
        <v>659</v>
      </c>
      <c r="C21" s="130" t="s">
        <v>9</v>
      </c>
      <c r="D21" s="37"/>
      <c r="E21" s="27"/>
      <c r="F21" s="27"/>
      <c r="G21" s="55"/>
      <c r="H21" s="37"/>
      <c r="I21" s="27"/>
      <c r="J21" s="27"/>
      <c r="K21" s="55"/>
      <c r="L21" s="37">
        <v>0</v>
      </c>
      <c r="M21" s="27">
        <v>0</v>
      </c>
      <c r="N21" s="27">
        <v>3</v>
      </c>
      <c r="O21" s="55" t="s">
        <v>10</v>
      </c>
      <c r="P21" s="22" t="s">
        <v>6</v>
      </c>
    </row>
    <row r="22" spans="1:31" ht="14.25" customHeight="1" x14ac:dyDescent="0.3">
      <c r="A22" s="22" t="s">
        <v>662</v>
      </c>
      <c r="B22" s="22" t="s">
        <v>663</v>
      </c>
      <c r="C22" s="130" t="s">
        <v>9</v>
      </c>
      <c r="D22" s="36"/>
      <c r="E22" s="33"/>
      <c r="F22" s="33"/>
      <c r="G22" s="53"/>
      <c r="H22" s="36"/>
      <c r="I22" s="33"/>
      <c r="J22" s="33"/>
      <c r="K22" s="53"/>
      <c r="L22" s="36">
        <v>1</v>
      </c>
      <c r="M22" s="33">
        <v>1</v>
      </c>
      <c r="N22" s="33">
        <v>3</v>
      </c>
      <c r="O22" s="53" t="s">
        <v>10</v>
      </c>
      <c r="P22" s="22" t="s">
        <v>6</v>
      </c>
    </row>
    <row r="23" spans="1:31" ht="14.25" customHeight="1" thickBot="1" x14ac:dyDescent="0.35">
      <c r="A23" s="42" t="s">
        <v>660</v>
      </c>
      <c r="B23" s="42" t="s">
        <v>661</v>
      </c>
      <c r="C23" s="143" t="s">
        <v>9</v>
      </c>
      <c r="D23" s="38"/>
      <c r="E23" s="34"/>
      <c r="F23" s="34"/>
      <c r="G23" s="56"/>
      <c r="H23" s="38"/>
      <c r="I23" s="34"/>
      <c r="J23" s="34"/>
      <c r="K23" s="56"/>
      <c r="L23" s="38">
        <v>0</v>
      </c>
      <c r="M23" s="34">
        <v>4</v>
      </c>
      <c r="N23" s="34">
        <v>12</v>
      </c>
      <c r="O23" s="56" t="s">
        <v>4</v>
      </c>
      <c r="P23" s="42" t="s">
        <v>6</v>
      </c>
    </row>
    <row r="24" spans="1:31" ht="14.25" customHeight="1" thickBot="1" x14ac:dyDescent="0.35">
      <c r="A24" s="1141" t="s">
        <v>782</v>
      </c>
      <c r="B24" s="1141"/>
      <c r="C24" s="1141"/>
      <c r="D24" s="167"/>
      <c r="E24" s="168">
        <v>2</v>
      </c>
      <c r="F24" s="167">
        <v>3</v>
      </c>
      <c r="G24" s="167"/>
      <c r="H24" s="167"/>
      <c r="I24" s="167"/>
      <c r="J24" s="167"/>
      <c r="K24" s="167"/>
      <c r="L24" s="167"/>
      <c r="M24" s="168">
        <v>2</v>
      </c>
      <c r="N24" s="167">
        <v>3</v>
      </c>
      <c r="O24" s="167"/>
      <c r="P24" s="236"/>
    </row>
    <row r="25" spans="1:31" ht="14.25" customHeight="1" thickBot="1" x14ac:dyDescent="0.35">
      <c r="A25" s="1143" t="s">
        <v>783</v>
      </c>
      <c r="B25" s="1143"/>
      <c r="C25" s="1144"/>
      <c r="D25" s="125">
        <f>SUM(D24,D5:D23)</f>
        <v>9</v>
      </c>
      <c r="E25" s="125">
        <f>SUM(E24,E5:E23)</f>
        <v>11</v>
      </c>
      <c r="F25" s="125">
        <f>SUM(F4,F24)</f>
        <v>30</v>
      </c>
      <c r="G25" s="126"/>
      <c r="H25" s="125">
        <f>SUM(H24,H5:H23)</f>
        <v>8</v>
      </c>
      <c r="I25" s="125">
        <f>SUM(I24,I5:I23)</f>
        <v>12</v>
      </c>
      <c r="J25" s="125">
        <f>SUM(J4,J24)</f>
        <v>30</v>
      </c>
      <c r="K25" s="126"/>
      <c r="L25" s="125">
        <f>SUM(L24,L5:L23)</f>
        <v>1</v>
      </c>
      <c r="M25" s="125">
        <f>SUM(M24,M5:M23)</f>
        <v>11</v>
      </c>
      <c r="N25" s="125">
        <f>SUM(N4,N24)</f>
        <v>30</v>
      </c>
      <c r="O25" s="126"/>
      <c r="P25" s="79">
        <f>F25+J25+N25</f>
        <v>90</v>
      </c>
    </row>
    <row r="26" spans="1:31" ht="12" customHeight="1" x14ac:dyDescent="0.3"/>
    <row r="27" spans="1:31" x14ac:dyDescent="0.2">
      <c r="A27" s="7" t="s">
        <v>10</v>
      </c>
      <c r="B27" s="381" t="s">
        <v>813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7" t="s">
        <v>4</v>
      </c>
      <c r="B28" s="381" t="s">
        <v>785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835</v>
      </c>
      <c r="B29" s="38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3"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3"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</sheetData>
  <sortState xmlns:xlrd2="http://schemas.microsoft.com/office/spreadsheetml/2017/richdata2" ref="A20:P23">
    <sortCondition ref="B20:B23"/>
  </sortState>
  <mergeCells count="11">
    <mergeCell ref="A25:C25"/>
    <mergeCell ref="A1:P1"/>
    <mergeCell ref="A2:A3"/>
    <mergeCell ref="B2:B3"/>
    <mergeCell ref="C2:C3"/>
    <mergeCell ref="P2:P3"/>
    <mergeCell ref="D2:G2"/>
    <mergeCell ref="H2:K2"/>
    <mergeCell ref="L2:O2"/>
    <mergeCell ref="B4:C4"/>
    <mergeCell ref="A24:C24"/>
  </mergeCells>
  <pageMargins left="0.7" right="0.7" top="0.75" bottom="0.75" header="0.3" footer="0.3"/>
  <pageSetup paperSize="9" scale="79" orientation="landscape" r:id="rId1"/>
  <ignoredErrors>
    <ignoredError sqref="E4:F4 M4:N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628A-FA6D-406A-BF84-06FEDA92A90A}">
  <dimension ref="A1:AE45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3" sqref="A23"/>
    </sheetView>
  </sheetViews>
  <sheetFormatPr defaultColWidth="8.6640625" defaultRowHeight="10.199999999999999" x14ac:dyDescent="0.2"/>
  <cols>
    <col min="1" max="1" width="11.5546875" style="1" customWidth="1"/>
    <col min="2" max="2" width="40.33203125" style="1" customWidth="1"/>
    <col min="3" max="3" width="11.5546875" style="1" customWidth="1"/>
    <col min="4" max="19" width="4.5546875" style="1" customWidth="1"/>
    <col min="20" max="20" width="30.109375" style="1" customWidth="1"/>
    <col min="21" max="16384" width="8.6640625" style="1"/>
  </cols>
  <sheetData>
    <row r="1" spans="1:20" ht="40.5" customHeight="1" thickBot="1" x14ac:dyDescent="0.3">
      <c r="A1" s="1203" t="s">
        <v>796</v>
      </c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204"/>
      <c r="R1" s="1204"/>
      <c r="S1" s="1204"/>
      <c r="T1" s="1205"/>
    </row>
    <row r="2" spans="1:20" ht="15.75" customHeight="1" thickBot="1" x14ac:dyDescent="0.25">
      <c r="A2" s="1156" t="s">
        <v>1</v>
      </c>
      <c r="B2" s="1157" t="s">
        <v>2</v>
      </c>
      <c r="C2" s="1157" t="s">
        <v>3</v>
      </c>
      <c r="D2" s="1206" t="s">
        <v>769</v>
      </c>
      <c r="E2" s="1207"/>
      <c r="F2" s="1207"/>
      <c r="G2" s="1208"/>
      <c r="H2" s="1209" t="s">
        <v>770</v>
      </c>
      <c r="I2" s="1207"/>
      <c r="J2" s="1207"/>
      <c r="K2" s="1208"/>
      <c r="L2" s="1209" t="s">
        <v>771</v>
      </c>
      <c r="M2" s="1207"/>
      <c r="N2" s="1207"/>
      <c r="O2" s="1208"/>
      <c r="P2" s="1210" t="s">
        <v>772</v>
      </c>
      <c r="Q2" s="1211"/>
      <c r="R2" s="1211"/>
      <c r="S2" s="1212"/>
      <c r="T2" s="1171" t="s">
        <v>0</v>
      </c>
    </row>
    <row r="3" spans="1:20" s="7" customFormat="1" ht="54.6" thickBot="1" x14ac:dyDescent="0.35">
      <c r="A3" s="1157"/>
      <c r="B3" s="1157"/>
      <c r="C3" s="1157"/>
      <c r="D3" s="291" t="s">
        <v>773</v>
      </c>
      <c r="E3" s="295" t="s">
        <v>774</v>
      </c>
      <c r="F3" s="295" t="s">
        <v>775</v>
      </c>
      <c r="G3" s="292" t="s">
        <v>776</v>
      </c>
      <c r="H3" s="291" t="s">
        <v>773</v>
      </c>
      <c r="I3" s="295" t="s">
        <v>774</v>
      </c>
      <c r="J3" s="295" t="s">
        <v>775</v>
      </c>
      <c r="K3" s="292" t="s">
        <v>776</v>
      </c>
      <c r="L3" s="291" t="s">
        <v>773</v>
      </c>
      <c r="M3" s="295" t="s">
        <v>774</v>
      </c>
      <c r="N3" s="295" t="s">
        <v>775</v>
      </c>
      <c r="O3" s="292" t="s">
        <v>776</v>
      </c>
      <c r="P3" s="291" t="s">
        <v>773</v>
      </c>
      <c r="Q3" s="295" t="s">
        <v>774</v>
      </c>
      <c r="R3" s="295" t="s">
        <v>775</v>
      </c>
      <c r="S3" s="292" t="s">
        <v>776</v>
      </c>
      <c r="T3" s="1171"/>
    </row>
    <row r="4" spans="1:20" s="7" customFormat="1" ht="14.25" customHeight="1" thickBot="1" x14ac:dyDescent="0.35">
      <c r="A4" s="1121" t="s">
        <v>777</v>
      </c>
      <c r="B4" s="1122"/>
      <c r="C4" s="1122"/>
      <c r="D4" s="156">
        <f>SUM(D5:D28)</f>
        <v>9</v>
      </c>
      <c r="E4" s="156">
        <f>SUM(E5:E28)</f>
        <v>9</v>
      </c>
      <c r="F4" s="156">
        <f>SUM(F5:F28)</f>
        <v>27</v>
      </c>
      <c r="G4" s="156"/>
      <c r="H4" s="156">
        <f>SUM(H5:H28)</f>
        <v>9</v>
      </c>
      <c r="I4" s="156">
        <f>SUM(I5:I28)</f>
        <v>9</v>
      </c>
      <c r="J4" s="156">
        <f>SUM(J5:J28)</f>
        <v>27</v>
      </c>
      <c r="K4" s="156"/>
      <c r="L4" s="156">
        <f>SUM(L5:L28)</f>
        <v>6</v>
      </c>
      <c r="M4" s="156">
        <f>SUM(M5:M28)</f>
        <v>10</v>
      </c>
      <c r="N4" s="156">
        <f>SUM(N5:N28)</f>
        <v>28</v>
      </c>
      <c r="O4" s="156"/>
      <c r="P4" s="156">
        <f>SUM(P5:P26)</f>
        <v>1</v>
      </c>
      <c r="Q4" s="156">
        <f>SUM(Q5:Q26)</f>
        <v>5</v>
      </c>
      <c r="R4" s="156">
        <f>SUM(R5:R28)</f>
        <v>21</v>
      </c>
      <c r="S4" s="156"/>
      <c r="T4" s="273"/>
    </row>
    <row r="5" spans="1:20" s="39" customFormat="1" ht="14.25" customHeight="1" x14ac:dyDescent="0.3">
      <c r="A5" s="178" t="s">
        <v>499</v>
      </c>
      <c r="B5" s="178" t="s">
        <v>500</v>
      </c>
      <c r="C5" s="179" t="s">
        <v>9</v>
      </c>
      <c r="D5" s="180">
        <v>1</v>
      </c>
      <c r="E5" s="181">
        <v>1</v>
      </c>
      <c r="F5" s="182">
        <v>3</v>
      </c>
      <c r="G5" s="183" t="s">
        <v>10</v>
      </c>
      <c r="H5" s="184"/>
      <c r="I5" s="182"/>
      <c r="J5" s="182"/>
      <c r="K5" s="183"/>
      <c r="L5" s="184"/>
      <c r="M5" s="182"/>
      <c r="N5" s="182"/>
      <c r="O5" s="183"/>
      <c r="P5" s="184"/>
      <c r="Q5" s="182"/>
      <c r="R5" s="182"/>
      <c r="S5" s="185"/>
      <c r="T5" s="186" t="s">
        <v>6</v>
      </c>
    </row>
    <row r="6" spans="1:20" s="39" customFormat="1" ht="14.25" customHeight="1" x14ac:dyDescent="0.3">
      <c r="A6" s="187" t="s">
        <v>501</v>
      </c>
      <c r="B6" s="187" t="s">
        <v>502</v>
      </c>
      <c r="C6" s="188" t="s">
        <v>9</v>
      </c>
      <c r="D6" s="189">
        <v>2</v>
      </c>
      <c r="E6" s="190">
        <v>2</v>
      </c>
      <c r="F6" s="191">
        <v>6</v>
      </c>
      <c r="G6" s="192" t="s">
        <v>10</v>
      </c>
      <c r="H6" s="193"/>
      <c r="I6" s="191"/>
      <c r="J6" s="191"/>
      <c r="K6" s="192"/>
      <c r="L6" s="193"/>
      <c r="M6" s="191"/>
      <c r="N6" s="191"/>
      <c r="O6" s="192"/>
      <c r="P6" s="193"/>
      <c r="Q6" s="191"/>
      <c r="R6" s="191"/>
      <c r="S6" s="194"/>
      <c r="T6" s="195" t="s">
        <v>6</v>
      </c>
    </row>
    <row r="7" spans="1:20" s="39" customFormat="1" ht="14.25" customHeight="1" x14ac:dyDescent="0.3">
      <c r="A7" s="187" t="s">
        <v>503</v>
      </c>
      <c r="B7" s="187" t="s">
        <v>504</v>
      </c>
      <c r="C7" s="188" t="s">
        <v>9</v>
      </c>
      <c r="D7" s="189">
        <v>2</v>
      </c>
      <c r="E7" s="190">
        <v>2</v>
      </c>
      <c r="F7" s="191">
        <v>6</v>
      </c>
      <c r="G7" s="192" t="s">
        <v>10</v>
      </c>
      <c r="H7" s="193"/>
      <c r="I7" s="191"/>
      <c r="J7" s="191"/>
      <c r="K7" s="192"/>
      <c r="L7" s="193"/>
      <c r="M7" s="191"/>
      <c r="N7" s="191"/>
      <c r="O7" s="192"/>
      <c r="P7" s="193"/>
      <c r="Q7" s="191"/>
      <c r="R7" s="191"/>
      <c r="S7" s="194"/>
      <c r="T7" s="195" t="s">
        <v>6</v>
      </c>
    </row>
    <row r="8" spans="1:20" s="39" customFormat="1" ht="14.25" customHeight="1" x14ac:dyDescent="0.3">
      <c r="A8" s="187" t="s">
        <v>505</v>
      </c>
      <c r="B8" s="187" t="s">
        <v>506</v>
      </c>
      <c r="C8" s="188" t="s">
        <v>9</v>
      </c>
      <c r="D8" s="189">
        <v>1</v>
      </c>
      <c r="E8" s="190">
        <v>1</v>
      </c>
      <c r="F8" s="191">
        <v>3</v>
      </c>
      <c r="G8" s="192" t="s">
        <v>10</v>
      </c>
      <c r="H8" s="193"/>
      <c r="I8" s="191"/>
      <c r="J8" s="191"/>
      <c r="K8" s="192"/>
      <c r="L8" s="193"/>
      <c r="M8" s="191"/>
      <c r="N8" s="191"/>
      <c r="O8" s="192"/>
      <c r="P8" s="193"/>
      <c r="Q8" s="191"/>
      <c r="R8" s="191"/>
      <c r="S8" s="194"/>
      <c r="T8" s="195" t="s">
        <v>6</v>
      </c>
    </row>
    <row r="9" spans="1:20" s="39" customFormat="1" ht="14.25" customHeight="1" x14ac:dyDescent="0.3">
      <c r="A9" s="187" t="s">
        <v>507</v>
      </c>
      <c r="B9" s="187" t="s">
        <v>508</v>
      </c>
      <c r="C9" s="188" t="s">
        <v>9</v>
      </c>
      <c r="D9" s="189">
        <v>2</v>
      </c>
      <c r="E9" s="190">
        <v>2</v>
      </c>
      <c r="F9" s="191">
        <v>6</v>
      </c>
      <c r="G9" s="192" t="s">
        <v>10</v>
      </c>
      <c r="H9" s="193"/>
      <c r="I9" s="191"/>
      <c r="J9" s="191"/>
      <c r="K9" s="192"/>
      <c r="L9" s="193"/>
      <c r="M9" s="191"/>
      <c r="N9" s="191"/>
      <c r="O9" s="192"/>
      <c r="P9" s="193"/>
      <c r="Q9" s="191"/>
      <c r="R9" s="191"/>
      <c r="S9" s="194"/>
      <c r="T9" s="195" t="s">
        <v>6</v>
      </c>
    </row>
    <row r="10" spans="1:20" s="39" customFormat="1" ht="14.25" customHeight="1" x14ac:dyDescent="0.3">
      <c r="A10" s="196"/>
      <c r="B10" s="196" t="s">
        <v>778</v>
      </c>
      <c r="C10" s="197" t="s">
        <v>9</v>
      </c>
      <c r="D10" s="198">
        <v>1</v>
      </c>
      <c r="E10" s="199">
        <v>1</v>
      </c>
      <c r="F10" s="200">
        <v>3</v>
      </c>
      <c r="G10" s="53" t="s">
        <v>10</v>
      </c>
      <c r="H10" s="202"/>
      <c r="I10" s="200"/>
      <c r="J10" s="200"/>
      <c r="K10" s="201"/>
      <c r="L10" s="202"/>
      <c r="M10" s="200"/>
      <c r="N10" s="200"/>
      <c r="O10" s="201"/>
      <c r="P10" s="202"/>
      <c r="Q10" s="200"/>
      <c r="R10" s="200"/>
      <c r="S10" s="203"/>
      <c r="T10" s="42" t="s">
        <v>45</v>
      </c>
    </row>
    <row r="11" spans="1:20" s="39" customFormat="1" ht="14.25" customHeight="1" x14ac:dyDescent="0.3">
      <c r="A11" s="178" t="s">
        <v>509</v>
      </c>
      <c r="B11" s="178" t="s">
        <v>510</v>
      </c>
      <c r="C11" s="179" t="s">
        <v>9</v>
      </c>
      <c r="D11" s="180"/>
      <c r="E11" s="181"/>
      <c r="F11" s="182"/>
      <c r="G11" s="183"/>
      <c r="H11" s="184">
        <v>2</v>
      </c>
      <c r="I11" s="182">
        <v>2</v>
      </c>
      <c r="J11" s="182">
        <v>6</v>
      </c>
      <c r="K11" s="183" t="s">
        <v>10</v>
      </c>
      <c r="L11" s="184"/>
      <c r="M11" s="182"/>
      <c r="N11" s="182"/>
      <c r="O11" s="183"/>
      <c r="P11" s="184"/>
      <c r="Q11" s="182"/>
      <c r="R11" s="182"/>
      <c r="S11" s="185"/>
      <c r="T11" s="186" t="s">
        <v>6</v>
      </c>
    </row>
    <row r="12" spans="1:20" s="39" customFormat="1" ht="14.25" customHeight="1" x14ac:dyDescent="0.3">
      <c r="A12" s="187" t="s">
        <v>511</v>
      </c>
      <c r="B12" s="187" t="s">
        <v>512</v>
      </c>
      <c r="C12" s="188" t="s">
        <v>9</v>
      </c>
      <c r="D12" s="189"/>
      <c r="E12" s="190"/>
      <c r="F12" s="191"/>
      <c r="G12" s="192"/>
      <c r="H12" s="193">
        <v>2</v>
      </c>
      <c r="I12" s="191">
        <v>2</v>
      </c>
      <c r="J12" s="191">
        <v>6</v>
      </c>
      <c r="K12" s="192" t="s">
        <v>10</v>
      </c>
      <c r="L12" s="193"/>
      <c r="M12" s="191"/>
      <c r="N12" s="191"/>
      <c r="O12" s="192"/>
      <c r="P12" s="193"/>
      <c r="Q12" s="191"/>
      <c r="R12" s="191"/>
      <c r="S12" s="194"/>
      <c r="T12" s="195" t="s">
        <v>6</v>
      </c>
    </row>
    <row r="13" spans="1:20" s="39" customFormat="1" ht="14.25" customHeight="1" x14ac:dyDescent="0.3">
      <c r="A13" s="187" t="s">
        <v>513</v>
      </c>
      <c r="B13" s="187" t="s">
        <v>514</v>
      </c>
      <c r="C13" s="188" t="s">
        <v>9</v>
      </c>
      <c r="D13" s="189"/>
      <c r="E13" s="190"/>
      <c r="F13" s="191"/>
      <c r="G13" s="192"/>
      <c r="H13" s="193">
        <v>1</v>
      </c>
      <c r="I13" s="191">
        <v>1</v>
      </c>
      <c r="J13" s="191">
        <v>3</v>
      </c>
      <c r="K13" s="192" t="s">
        <v>10</v>
      </c>
      <c r="L13" s="193"/>
      <c r="M13" s="191"/>
      <c r="N13" s="191"/>
      <c r="O13" s="192"/>
      <c r="P13" s="193"/>
      <c r="Q13" s="191"/>
      <c r="R13" s="191"/>
      <c r="S13" s="194"/>
      <c r="T13" s="195" t="s">
        <v>6</v>
      </c>
    </row>
    <row r="14" spans="1:20" s="39" customFormat="1" ht="14.25" customHeight="1" x14ac:dyDescent="0.3">
      <c r="A14" s="187" t="s">
        <v>515</v>
      </c>
      <c r="B14" s="187" t="s">
        <v>516</v>
      </c>
      <c r="C14" s="188" t="s">
        <v>9</v>
      </c>
      <c r="D14" s="189"/>
      <c r="E14" s="190"/>
      <c r="F14" s="191"/>
      <c r="G14" s="192"/>
      <c r="H14" s="193">
        <v>1</v>
      </c>
      <c r="I14" s="191">
        <v>1</v>
      </c>
      <c r="J14" s="191">
        <v>3</v>
      </c>
      <c r="K14" s="192" t="s">
        <v>10</v>
      </c>
      <c r="L14" s="193"/>
      <c r="M14" s="191"/>
      <c r="N14" s="191"/>
      <c r="O14" s="192"/>
      <c r="P14" s="193"/>
      <c r="Q14" s="191"/>
      <c r="R14" s="191"/>
      <c r="S14" s="194"/>
      <c r="T14" s="195" t="s">
        <v>6</v>
      </c>
    </row>
    <row r="15" spans="1:20" s="39" customFormat="1" ht="14.25" customHeight="1" x14ac:dyDescent="0.3">
      <c r="A15" s="187" t="s">
        <v>517</v>
      </c>
      <c r="B15" s="187" t="s">
        <v>518</v>
      </c>
      <c r="C15" s="188" t="s">
        <v>9</v>
      </c>
      <c r="D15" s="189"/>
      <c r="E15" s="190"/>
      <c r="F15" s="191"/>
      <c r="G15" s="192"/>
      <c r="H15" s="193">
        <v>2</v>
      </c>
      <c r="I15" s="191">
        <v>2</v>
      </c>
      <c r="J15" s="191">
        <v>6</v>
      </c>
      <c r="K15" s="192" t="s">
        <v>10</v>
      </c>
      <c r="L15" s="193"/>
      <c r="M15" s="191"/>
      <c r="N15" s="191"/>
      <c r="O15" s="192"/>
      <c r="P15" s="193"/>
      <c r="Q15" s="191"/>
      <c r="R15" s="191"/>
      <c r="S15" s="194"/>
      <c r="T15" s="195" t="s">
        <v>6</v>
      </c>
    </row>
    <row r="16" spans="1:20" s="39" customFormat="1" ht="14.25" customHeight="1" thickBot="1" x14ac:dyDescent="0.35">
      <c r="A16" s="205"/>
      <c r="B16" s="205" t="s">
        <v>794</v>
      </c>
      <c r="C16" s="206" t="s">
        <v>9</v>
      </c>
      <c r="D16" s="198"/>
      <c r="E16" s="199"/>
      <c r="F16" s="200"/>
      <c r="G16" s="201"/>
      <c r="H16" s="202">
        <v>1</v>
      </c>
      <c r="I16" s="200">
        <v>1</v>
      </c>
      <c r="J16" s="200">
        <v>3</v>
      </c>
      <c r="K16" s="382" t="s">
        <v>10</v>
      </c>
      <c r="L16" s="202"/>
      <c r="M16" s="200"/>
      <c r="N16" s="200"/>
      <c r="O16" s="201"/>
      <c r="P16" s="202"/>
      <c r="Q16" s="200"/>
      <c r="R16" s="200"/>
      <c r="S16" s="203"/>
      <c r="T16" s="42" t="s">
        <v>45</v>
      </c>
    </row>
    <row r="17" spans="1:20" s="387" customFormat="1" ht="14.25" customHeight="1" x14ac:dyDescent="0.3">
      <c r="A17" s="476" t="s">
        <v>519</v>
      </c>
      <c r="B17" s="476" t="s">
        <v>520</v>
      </c>
      <c r="C17" s="477" t="s">
        <v>9</v>
      </c>
      <c r="D17" s="478"/>
      <c r="E17" s="479"/>
      <c r="F17" s="480"/>
      <c r="G17" s="481"/>
      <c r="H17" s="482"/>
      <c r="I17" s="480"/>
      <c r="J17" s="480"/>
      <c r="K17" s="481"/>
      <c r="L17" s="482">
        <v>0</v>
      </c>
      <c r="M17" s="480">
        <v>4</v>
      </c>
      <c r="N17" s="480">
        <v>6</v>
      </c>
      <c r="O17" s="481" t="s">
        <v>4</v>
      </c>
      <c r="P17" s="482"/>
      <c r="Q17" s="480"/>
      <c r="R17" s="480"/>
      <c r="S17" s="483"/>
      <c r="T17" s="484" t="s">
        <v>6</v>
      </c>
    </row>
    <row r="18" spans="1:20" s="39" customFormat="1" ht="14.25" customHeight="1" x14ac:dyDescent="0.3">
      <c r="A18" s="195" t="s">
        <v>473</v>
      </c>
      <c r="B18" s="187" t="s">
        <v>474</v>
      </c>
      <c r="C18" s="188" t="s">
        <v>9</v>
      </c>
      <c r="D18" s="189"/>
      <c r="E18" s="190"/>
      <c r="F18" s="191"/>
      <c r="G18" s="192"/>
      <c r="H18" s="193"/>
      <c r="I18" s="191"/>
      <c r="J18" s="191"/>
      <c r="K18" s="383"/>
      <c r="L18" s="193">
        <v>2</v>
      </c>
      <c r="M18" s="191">
        <v>2</v>
      </c>
      <c r="N18" s="191">
        <v>6</v>
      </c>
      <c r="O18" s="192" t="s">
        <v>10</v>
      </c>
      <c r="P18" s="193"/>
      <c r="Q18" s="191"/>
      <c r="R18" s="191"/>
      <c r="S18" s="194"/>
      <c r="T18" s="195" t="s">
        <v>29</v>
      </c>
    </row>
    <row r="19" spans="1:20" s="39" customFormat="1" ht="14.25" customHeight="1" x14ac:dyDescent="0.3">
      <c r="A19" s="195" t="s">
        <v>521</v>
      </c>
      <c r="B19" s="187" t="s">
        <v>522</v>
      </c>
      <c r="C19" s="188" t="s">
        <v>9</v>
      </c>
      <c r="D19" s="189"/>
      <c r="E19" s="190"/>
      <c r="F19" s="191"/>
      <c r="G19" s="192"/>
      <c r="H19" s="193"/>
      <c r="I19" s="191"/>
      <c r="J19" s="191"/>
      <c r="K19" s="192"/>
      <c r="L19" s="193">
        <v>0</v>
      </c>
      <c r="M19" s="191">
        <v>0</v>
      </c>
      <c r="N19" s="191">
        <v>4</v>
      </c>
      <c r="O19" s="192" t="s">
        <v>10</v>
      </c>
      <c r="P19" s="193"/>
      <c r="Q19" s="191"/>
      <c r="R19" s="191"/>
      <c r="S19" s="194"/>
      <c r="T19" s="195" t="s">
        <v>20</v>
      </c>
    </row>
    <row r="20" spans="1:20" s="39" customFormat="1" ht="14.25" customHeight="1" x14ac:dyDescent="0.3">
      <c r="A20" s="187" t="s">
        <v>523</v>
      </c>
      <c r="B20" s="187" t="s">
        <v>239</v>
      </c>
      <c r="C20" s="188" t="s">
        <v>9</v>
      </c>
      <c r="D20" s="189"/>
      <c r="E20" s="190"/>
      <c r="F20" s="191"/>
      <c r="G20" s="192"/>
      <c r="H20" s="193"/>
      <c r="I20" s="191"/>
      <c r="J20" s="191"/>
      <c r="K20" s="192"/>
      <c r="L20" s="193">
        <v>1</v>
      </c>
      <c r="M20" s="191">
        <v>1</v>
      </c>
      <c r="N20" s="191">
        <v>3</v>
      </c>
      <c r="O20" s="192" t="s">
        <v>10</v>
      </c>
      <c r="P20" s="193"/>
      <c r="Q20" s="191"/>
      <c r="R20" s="191"/>
      <c r="S20" s="194"/>
      <c r="T20" s="195" t="s">
        <v>72</v>
      </c>
    </row>
    <row r="21" spans="1:20" s="39" customFormat="1" ht="14.25" customHeight="1" x14ac:dyDescent="0.3">
      <c r="A21" s="187" t="s">
        <v>524</v>
      </c>
      <c r="B21" s="187" t="s">
        <v>525</v>
      </c>
      <c r="C21" s="188" t="s">
        <v>9</v>
      </c>
      <c r="D21" s="189"/>
      <c r="E21" s="190"/>
      <c r="F21" s="191"/>
      <c r="G21" s="192"/>
      <c r="H21" s="193"/>
      <c r="I21" s="191"/>
      <c r="J21" s="191"/>
      <c r="K21" s="192"/>
      <c r="L21" s="193">
        <v>1</v>
      </c>
      <c r="M21" s="191">
        <v>1</v>
      </c>
      <c r="N21" s="191">
        <v>3</v>
      </c>
      <c r="O21" s="192" t="s">
        <v>10</v>
      </c>
      <c r="P21" s="193"/>
      <c r="Q21" s="191"/>
      <c r="R21" s="191"/>
      <c r="S21" s="194"/>
      <c r="T21" s="195" t="s">
        <v>6</v>
      </c>
    </row>
    <row r="22" spans="1:20" s="39" customFormat="1" ht="14.25" customHeight="1" thickBot="1" x14ac:dyDescent="0.35">
      <c r="A22" s="205" t="s">
        <v>526</v>
      </c>
      <c r="B22" s="205" t="s">
        <v>527</v>
      </c>
      <c r="C22" s="206" t="s">
        <v>9</v>
      </c>
      <c r="D22" s="198"/>
      <c r="E22" s="199"/>
      <c r="F22" s="200"/>
      <c r="G22" s="201"/>
      <c r="H22" s="202"/>
      <c r="I22" s="200"/>
      <c r="J22" s="200"/>
      <c r="K22" s="201"/>
      <c r="L22" s="202">
        <v>2</v>
      </c>
      <c r="M22" s="200">
        <v>2</v>
      </c>
      <c r="N22" s="200">
        <v>6</v>
      </c>
      <c r="O22" s="201" t="s">
        <v>10</v>
      </c>
      <c r="P22" s="202"/>
      <c r="Q22" s="200"/>
      <c r="R22" s="200"/>
      <c r="S22" s="203"/>
      <c r="T22" s="207" t="s">
        <v>6</v>
      </c>
    </row>
    <row r="23" spans="1:20" s="387" customFormat="1" ht="14.25" customHeight="1" x14ac:dyDescent="0.3">
      <c r="A23" s="476" t="s">
        <v>528</v>
      </c>
      <c r="B23" s="476" t="s">
        <v>529</v>
      </c>
      <c r="C23" s="477" t="s">
        <v>9</v>
      </c>
      <c r="D23" s="478"/>
      <c r="E23" s="479"/>
      <c r="F23" s="480"/>
      <c r="G23" s="481"/>
      <c r="H23" s="482"/>
      <c r="I23" s="480"/>
      <c r="J23" s="480"/>
      <c r="K23" s="481"/>
      <c r="L23" s="482"/>
      <c r="M23" s="480"/>
      <c r="N23" s="480"/>
      <c r="O23" s="481"/>
      <c r="P23" s="482">
        <v>0</v>
      </c>
      <c r="Q23" s="480">
        <v>4</v>
      </c>
      <c r="R23" s="480">
        <v>6</v>
      </c>
      <c r="S23" s="483" t="s">
        <v>4</v>
      </c>
      <c r="T23" s="484" t="s">
        <v>6</v>
      </c>
    </row>
    <row r="24" spans="1:20" s="39" customFormat="1" ht="14.25" customHeight="1" x14ac:dyDescent="0.3">
      <c r="A24" s="187" t="s">
        <v>530</v>
      </c>
      <c r="B24" s="208" t="s">
        <v>531</v>
      </c>
      <c r="C24" s="188" t="s">
        <v>9</v>
      </c>
      <c r="D24" s="189"/>
      <c r="E24" s="190"/>
      <c r="F24" s="191"/>
      <c r="G24" s="192"/>
      <c r="H24" s="193"/>
      <c r="I24" s="191"/>
      <c r="J24" s="191"/>
      <c r="K24" s="192"/>
      <c r="L24" s="193"/>
      <c r="M24" s="191"/>
      <c r="N24" s="191"/>
      <c r="O24" s="192"/>
      <c r="P24" s="193">
        <v>0</v>
      </c>
      <c r="Q24" s="191">
        <v>0</v>
      </c>
      <c r="R24" s="191">
        <v>3</v>
      </c>
      <c r="S24" s="194" t="s">
        <v>10</v>
      </c>
      <c r="T24" s="195" t="s">
        <v>6</v>
      </c>
    </row>
    <row r="25" spans="1:20" s="39" customFormat="1" ht="14.25" customHeight="1" x14ac:dyDescent="0.3">
      <c r="A25" s="187" t="s">
        <v>532</v>
      </c>
      <c r="B25" s="209" t="s">
        <v>533</v>
      </c>
      <c r="C25" s="188" t="s">
        <v>9</v>
      </c>
      <c r="D25" s="189"/>
      <c r="E25" s="190"/>
      <c r="F25" s="191"/>
      <c r="G25" s="192"/>
      <c r="H25" s="193"/>
      <c r="I25" s="191"/>
      <c r="J25" s="191"/>
      <c r="K25" s="192"/>
      <c r="L25" s="193"/>
      <c r="M25" s="191"/>
      <c r="N25" s="191"/>
      <c r="O25" s="192"/>
      <c r="P25" s="193">
        <v>0</v>
      </c>
      <c r="Q25" s="191">
        <v>0</v>
      </c>
      <c r="R25" s="191">
        <v>3</v>
      </c>
      <c r="S25" s="194" t="s">
        <v>10</v>
      </c>
      <c r="T25" s="195" t="s">
        <v>6</v>
      </c>
    </row>
    <row r="26" spans="1:20" s="39" customFormat="1" ht="14.25" customHeight="1" x14ac:dyDescent="0.3">
      <c r="A26" s="187" t="s">
        <v>469</v>
      </c>
      <c r="B26" s="187" t="s">
        <v>470</v>
      </c>
      <c r="C26" s="188" t="s">
        <v>9</v>
      </c>
      <c r="D26" s="189"/>
      <c r="E26" s="190"/>
      <c r="F26" s="191"/>
      <c r="G26" s="192"/>
      <c r="H26" s="193"/>
      <c r="I26" s="191"/>
      <c r="J26" s="191"/>
      <c r="K26" s="192"/>
      <c r="L26" s="193"/>
      <c r="M26" s="191"/>
      <c r="N26" s="191"/>
      <c r="O26" s="192"/>
      <c r="P26" s="193">
        <v>1</v>
      </c>
      <c r="Q26" s="191">
        <v>1</v>
      </c>
      <c r="R26" s="191">
        <v>3</v>
      </c>
      <c r="S26" s="194" t="s">
        <v>10</v>
      </c>
      <c r="T26" s="195" t="s">
        <v>65</v>
      </c>
    </row>
    <row r="27" spans="1:20" s="39" customFormat="1" ht="14.25" customHeight="1" x14ac:dyDescent="0.3">
      <c r="A27" s="195" t="s">
        <v>544</v>
      </c>
      <c r="B27" s="195" t="s">
        <v>545</v>
      </c>
      <c r="C27" s="188" t="s">
        <v>9</v>
      </c>
      <c r="D27" s="189"/>
      <c r="E27" s="190"/>
      <c r="F27" s="191"/>
      <c r="G27" s="192"/>
      <c r="H27" s="193"/>
      <c r="I27" s="191"/>
      <c r="J27" s="191"/>
      <c r="K27" s="192"/>
      <c r="L27" s="193"/>
      <c r="M27" s="191"/>
      <c r="N27" s="191"/>
      <c r="O27" s="192"/>
      <c r="P27" s="193">
        <v>1</v>
      </c>
      <c r="Q27" s="191">
        <v>1</v>
      </c>
      <c r="R27" s="191">
        <v>3</v>
      </c>
      <c r="S27" s="194" t="s">
        <v>10</v>
      </c>
      <c r="T27" s="195" t="s">
        <v>6</v>
      </c>
    </row>
    <row r="28" spans="1:20" s="39" customFormat="1" ht="14.25" customHeight="1" thickBot="1" x14ac:dyDescent="0.35">
      <c r="A28" s="210" t="s">
        <v>546</v>
      </c>
      <c r="B28" s="210" t="s">
        <v>547</v>
      </c>
      <c r="C28" s="211" t="s">
        <v>9</v>
      </c>
      <c r="D28" s="212"/>
      <c r="E28" s="213"/>
      <c r="F28" s="214"/>
      <c r="G28" s="215"/>
      <c r="H28" s="216"/>
      <c r="I28" s="214"/>
      <c r="J28" s="214"/>
      <c r="K28" s="215"/>
      <c r="L28" s="216"/>
      <c r="M28" s="214"/>
      <c r="N28" s="214"/>
      <c r="O28" s="215"/>
      <c r="P28" s="216">
        <v>1</v>
      </c>
      <c r="Q28" s="214">
        <v>1</v>
      </c>
      <c r="R28" s="214">
        <v>3</v>
      </c>
      <c r="S28" s="217" t="s">
        <v>10</v>
      </c>
      <c r="T28" s="210" t="s">
        <v>6</v>
      </c>
    </row>
    <row r="29" spans="1:20" s="39" customFormat="1" ht="14.25" customHeight="1" thickBot="1" x14ac:dyDescent="0.35">
      <c r="A29" s="1158" t="s">
        <v>781</v>
      </c>
      <c r="B29" s="1159"/>
      <c r="C29" s="1159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20">
        <v>12</v>
      </c>
      <c r="S29" s="218"/>
      <c r="T29" s="274"/>
    </row>
    <row r="30" spans="1:20" s="39" customFormat="1" ht="14.25" customHeight="1" x14ac:dyDescent="0.3">
      <c r="A30" s="221" t="s">
        <v>534</v>
      </c>
      <c r="B30" s="221" t="s">
        <v>535</v>
      </c>
      <c r="C30" s="222" t="s">
        <v>9</v>
      </c>
      <c r="D30" s="223"/>
      <c r="E30" s="224"/>
      <c r="F30" s="224"/>
      <c r="G30" s="225"/>
      <c r="H30" s="223"/>
      <c r="I30" s="224"/>
      <c r="J30" s="224"/>
      <c r="K30" s="225"/>
      <c r="L30" s="223"/>
      <c r="M30" s="224"/>
      <c r="N30" s="224"/>
      <c r="O30" s="225"/>
      <c r="P30" s="223">
        <v>1</v>
      </c>
      <c r="Q30" s="224">
        <v>1</v>
      </c>
      <c r="R30" s="224">
        <v>3</v>
      </c>
      <c r="S30" s="225" t="s">
        <v>10</v>
      </c>
      <c r="T30" s="221" t="s">
        <v>6</v>
      </c>
    </row>
    <row r="31" spans="1:20" s="39" customFormat="1" ht="14.25" customHeight="1" x14ac:dyDescent="0.3">
      <c r="A31" s="195" t="s">
        <v>536</v>
      </c>
      <c r="B31" s="195" t="s">
        <v>537</v>
      </c>
      <c r="C31" s="188" t="s">
        <v>9</v>
      </c>
      <c r="D31" s="226"/>
      <c r="E31" s="227"/>
      <c r="F31" s="227"/>
      <c r="G31" s="228"/>
      <c r="H31" s="226"/>
      <c r="I31" s="227"/>
      <c r="J31" s="227"/>
      <c r="K31" s="228"/>
      <c r="L31" s="226"/>
      <c r="M31" s="227"/>
      <c r="N31" s="227"/>
      <c r="O31" s="228"/>
      <c r="P31" s="226">
        <v>1</v>
      </c>
      <c r="Q31" s="227">
        <v>1</v>
      </c>
      <c r="R31" s="227">
        <v>3</v>
      </c>
      <c r="S31" s="228" t="s">
        <v>10</v>
      </c>
      <c r="T31" s="195" t="s">
        <v>6</v>
      </c>
    </row>
    <row r="32" spans="1:20" s="39" customFormat="1" ht="14.25" customHeight="1" x14ac:dyDescent="0.3">
      <c r="A32" s="195" t="s">
        <v>538</v>
      </c>
      <c r="B32" s="195" t="s">
        <v>539</v>
      </c>
      <c r="C32" s="188" t="s">
        <v>9</v>
      </c>
      <c r="D32" s="193"/>
      <c r="E32" s="191"/>
      <c r="F32" s="191"/>
      <c r="G32" s="192"/>
      <c r="H32" s="193"/>
      <c r="I32" s="191"/>
      <c r="J32" s="191"/>
      <c r="K32" s="192"/>
      <c r="L32" s="193"/>
      <c r="M32" s="191"/>
      <c r="N32" s="191"/>
      <c r="O32" s="192"/>
      <c r="P32" s="193">
        <v>1</v>
      </c>
      <c r="Q32" s="191">
        <v>1</v>
      </c>
      <c r="R32" s="191">
        <v>3</v>
      </c>
      <c r="S32" s="192" t="s">
        <v>10</v>
      </c>
      <c r="T32" s="195" t="s">
        <v>6</v>
      </c>
    </row>
    <row r="33" spans="1:31" s="39" customFormat="1" ht="14.25" customHeight="1" x14ac:dyDescent="0.3">
      <c r="A33" s="195" t="s">
        <v>540</v>
      </c>
      <c r="B33" s="195" t="s">
        <v>541</v>
      </c>
      <c r="C33" s="188" t="s">
        <v>9</v>
      </c>
      <c r="D33" s="193"/>
      <c r="E33" s="191"/>
      <c r="F33" s="191"/>
      <c r="G33" s="192"/>
      <c r="H33" s="193"/>
      <c r="I33" s="191"/>
      <c r="J33" s="191"/>
      <c r="K33" s="192"/>
      <c r="L33" s="193"/>
      <c r="M33" s="191"/>
      <c r="N33" s="191"/>
      <c r="O33" s="192"/>
      <c r="P33" s="193">
        <v>1</v>
      </c>
      <c r="Q33" s="191">
        <v>1</v>
      </c>
      <c r="R33" s="191">
        <v>3</v>
      </c>
      <c r="S33" s="192" t="s">
        <v>10</v>
      </c>
      <c r="T33" s="195" t="s">
        <v>6</v>
      </c>
    </row>
    <row r="34" spans="1:31" s="39" customFormat="1" ht="14.25" customHeight="1" x14ac:dyDescent="0.3">
      <c r="A34" s="195" t="s">
        <v>542</v>
      </c>
      <c r="B34" s="195" t="s">
        <v>543</v>
      </c>
      <c r="C34" s="188" t="s">
        <v>9</v>
      </c>
      <c r="D34" s="193"/>
      <c r="E34" s="191"/>
      <c r="F34" s="191"/>
      <c r="G34" s="192"/>
      <c r="H34" s="193"/>
      <c r="I34" s="191"/>
      <c r="J34" s="191"/>
      <c r="K34" s="192"/>
      <c r="L34" s="193"/>
      <c r="M34" s="191"/>
      <c r="N34" s="191"/>
      <c r="O34" s="192"/>
      <c r="P34" s="193">
        <v>1</v>
      </c>
      <c r="Q34" s="191">
        <v>1</v>
      </c>
      <c r="R34" s="191">
        <v>3</v>
      </c>
      <c r="S34" s="192" t="s">
        <v>10</v>
      </c>
      <c r="T34" s="195" t="s">
        <v>29</v>
      </c>
    </row>
    <row r="35" spans="1:31" s="39" customFormat="1" ht="14.25" customHeight="1" thickBot="1" x14ac:dyDescent="0.35">
      <c r="A35" s="207" t="s">
        <v>548</v>
      </c>
      <c r="B35" s="207" t="s">
        <v>549</v>
      </c>
      <c r="C35" s="206" t="s">
        <v>9</v>
      </c>
      <c r="D35" s="202"/>
      <c r="E35" s="200"/>
      <c r="F35" s="200"/>
      <c r="G35" s="201"/>
      <c r="H35" s="202"/>
      <c r="I35" s="200"/>
      <c r="J35" s="200"/>
      <c r="K35" s="201"/>
      <c r="L35" s="202"/>
      <c r="M35" s="200"/>
      <c r="N35" s="200"/>
      <c r="O35" s="201"/>
      <c r="P35" s="202">
        <v>1</v>
      </c>
      <c r="Q35" s="200">
        <v>1</v>
      </c>
      <c r="R35" s="200">
        <v>3</v>
      </c>
      <c r="S35" s="201" t="s">
        <v>10</v>
      </c>
      <c r="T35" s="207" t="s">
        <v>6</v>
      </c>
    </row>
    <row r="36" spans="1:31" s="7" customFormat="1" ht="14.25" customHeight="1" thickBot="1" x14ac:dyDescent="0.35">
      <c r="A36" s="1201" t="s">
        <v>782</v>
      </c>
      <c r="B36" s="1202"/>
      <c r="C36" s="1202"/>
      <c r="D36" s="220"/>
      <c r="E36" s="220"/>
      <c r="F36" s="220"/>
      <c r="G36" s="220"/>
      <c r="H36" s="220"/>
      <c r="I36" s="220"/>
      <c r="J36" s="220"/>
      <c r="K36" s="220"/>
      <c r="L36" s="231">
        <v>0</v>
      </c>
      <c r="M36" s="231">
        <v>2</v>
      </c>
      <c r="N36" s="220">
        <v>3</v>
      </c>
      <c r="O36" s="220"/>
      <c r="P36" s="231">
        <v>0</v>
      </c>
      <c r="Q36" s="231">
        <v>2</v>
      </c>
      <c r="R36" s="220">
        <v>2</v>
      </c>
      <c r="S36" s="220"/>
      <c r="T36" s="219"/>
    </row>
    <row r="37" spans="1:31" s="7" customFormat="1" ht="14.25" customHeight="1" thickBot="1" x14ac:dyDescent="0.35">
      <c r="A37" s="1142" t="s">
        <v>783</v>
      </c>
      <c r="B37" s="1143"/>
      <c r="C37" s="1144"/>
      <c r="D37" s="125">
        <f>SUM(D36,D29,D5:D28)</f>
        <v>9</v>
      </c>
      <c r="E37" s="125">
        <f>SUM(E36,E29,E5:E28)</f>
        <v>9</v>
      </c>
      <c r="F37" s="125">
        <f>SUM(F36,F29,F5:F28)</f>
        <v>27</v>
      </c>
      <c r="G37" s="126"/>
      <c r="H37" s="125">
        <f>SUM(H36,H29,H5:H28)</f>
        <v>9</v>
      </c>
      <c r="I37" s="125">
        <f>SUM(I36,I29,I5:I28)</f>
        <v>9</v>
      </c>
      <c r="J37" s="125">
        <f>SUM(J36,J29,J5:J28)</f>
        <v>27</v>
      </c>
      <c r="K37" s="126"/>
      <c r="L37" s="125">
        <f>SUM(L36,L29,L5:L28)</f>
        <v>6</v>
      </c>
      <c r="M37" s="125">
        <f>SUM(M36,M29,M5:M28)</f>
        <v>12</v>
      </c>
      <c r="N37" s="125">
        <f>SUM(N36,N29,N5:N28)</f>
        <v>31</v>
      </c>
      <c r="O37" s="126"/>
      <c r="P37" s="125">
        <f>SUM(P36,P30:P33,P5:P28)</f>
        <v>7</v>
      </c>
      <c r="Q37" s="125">
        <f>SUM(Q36,Q30:Q33,Q5:Q28)</f>
        <v>13</v>
      </c>
      <c r="R37" s="125">
        <f>SUM(R4,R29,R36)</f>
        <v>35</v>
      </c>
      <c r="S37" s="126"/>
      <c r="T37" s="142">
        <f>F37+J37+N37+R37</f>
        <v>120</v>
      </c>
    </row>
    <row r="39" spans="1:31" s="7" customFormat="1" x14ac:dyDescent="0.3">
      <c r="A39" s="6" t="s">
        <v>784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2">
      <c r="A40" s="7" t="s">
        <v>10</v>
      </c>
      <c r="B40" s="381" t="s">
        <v>813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7" customFormat="1" x14ac:dyDescent="0.2">
      <c r="A41" s="7" t="s">
        <v>4</v>
      </c>
      <c r="B41" s="381" t="s">
        <v>785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7" customFormat="1" x14ac:dyDescent="0.3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7" customFormat="1" x14ac:dyDescent="0.3">
      <c r="A43" s="7" t="s">
        <v>815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7" customFormat="1" x14ac:dyDescent="0.3">
      <c r="A44" s="7" t="s">
        <v>820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">
      <c r="A45" s="7" t="s">
        <v>835</v>
      </c>
    </row>
  </sheetData>
  <sortState xmlns:xlrd2="http://schemas.microsoft.com/office/spreadsheetml/2017/richdata2" ref="A30:T35">
    <sortCondition ref="B30:B35"/>
  </sortState>
  <mergeCells count="13">
    <mergeCell ref="A4:C4"/>
    <mergeCell ref="A29:C29"/>
    <mergeCell ref="A36:C36"/>
    <mergeCell ref="A37:C37"/>
    <mergeCell ref="A1:T1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66" orientation="landscape" r:id="rId1"/>
  <ignoredErrors>
    <ignoredError sqref="P4:R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ECD4-0ACD-42E8-8116-0AEA6B68E35F}">
  <dimension ref="A1:AE42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defaultColWidth="8.6640625" defaultRowHeight="10.199999999999999" x14ac:dyDescent="0.2"/>
  <cols>
    <col min="1" max="1" width="11.5546875" style="1" customWidth="1"/>
    <col min="2" max="2" width="36.44140625" style="5" customWidth="1"/>
    <col min="3" max="3" width="11.5546875" style="1" customWidth="1"/>
    <col min="4" max="19" width="4.5546875" style="1" customWidth="1"/>
    <col min="20" max="20" width="29" style="1" customWidth="1"/>
    <col min="21" max="16384" width="8.6640625" style="1"/>
  </cols>
  <sheetData>
    <row r="1" spans="1:20" s="2" customFormat="1" ht="39" customHeight="1" thickBot="1" x14ac:dyDescent="0.25">
      <c r="A1" s="1213" t="s">
        <v>797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0" ht="15" customHeight="1" thickBot="1" x14ac:dyDescent="0.25">
      <c r="A2" s="1185" t="s">
        <v>1</v>
      </c>
      <c r="B2" s="1187" t="s">
        <v>2</v>
      </c>
      <c r="C2" s="1185" t="s">
        <v>3</v>
      </c>
      <c r="D2" s="1191" t="s">
        <v>769</v>
      </c>
      <c r="E2" s="1192"/>
      <c r="F2" s="1192"/>
      <c r="G2" s="1193"/>
      <c r="H2" s="1194" t="s">
        <v>770</v>
      </c>
      <c r="I2" s="1192"/>
      <c r="J2" s="1192"/>
      <c r="K2" s="1193"/>
      <c r="L2" s="1194" t="s">
        <v>771</v>
      </c>
      <c r="M2" s="1192"/>
      <c r="N2" s="1192"/>
      <c r="O2" s="1193"/>
      <c r="P2" s="1179" t="s">
        <v>772</v>
      </c>
      <c r="Q2" s="1180"/>
      <c r="R2" s="1180"/>
      <c r="S2" s="1181"/>
      <c r="T2" s="1189" t="s">
        <v>0</v>
      </c>
    </row>
    <row r="3" spans="1:20" ht="64.5" customHeight="1" thickBot="1" x14ac:dyDescent="0.25">
      <c r="A3" s="1186"/>
      <c r="B3" s="1188"/>
      <c r="C3" s="1186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71"/>
    </row>
    <row r="4" spans="1:20" s="7" customFormat="1" ht="15" customHeight="1" thickBot="1" x14ac:dyDescent="0.35">
      <c r="A4" s="1138" t="s">
        <v>777</v>
      </c>
      <c r="B4" s="1139"/>
      <c r="C4" s="1139"/>
      <c r="D4" s="147">
        <f>SUM(D5:D22)</f>
        <v>9</v>
      </c>
      <c r="E4" s="177">
        <f>SUM(E5:E22)</f>
        <v>9</v>
      </c>
      <c r="F4" s="147">
        <f>SUM(F5:F22)</f>
        <v>27</v>
      </c>
      <c r="G4" s="147"/>
      <c r="H4" s="147">
        <f>SUM(H5:H22)</f>
        <v>8</v>
      </c>
      <c r="I4" s="147">
        <f>SUM(I5:I22)</f>
        <v>8</v>
      </c>
      <c r="J4" s="147">
        <f>SUM(J5:J22)</f>
        <v>24</v>
      </c>
      <c r="K4" s="147"/>
      <c r="L4" s="147">
        <f>SUM(L5:L22)</f>
        <v>4</v>
      </c>
      <c r="M4" s="147">
        <f>SUM(M5:M22)</f>
        <v>8</v>
      </c>
      <c r="N4" s="147">
        <f>SUM(N5:N22)</f>
        <v>23</v>
      </c>
      <c r="O4" s="147"/>
      <c r="P4" s="147">
        <f>SUM(P5:P22)</f>
        <v>4</v>
      </c>
      <c r="Q4" s="147">
        <f>SUM(Q5:Q22)</f>
        <v>8</v>
      </c>
      <c r="R4" s="147">
        <f>SUM(R5:R22)</f>
        <v>28</v>
      </c>
      <c r="S4" s="147"/>
      <c r="T4" s="270"/>
    </row>
    <row r="5" spans="1:20" s="7" customFormat="1" ht="15" customHeight="1" x14ac:dyDescent="0.3">
      <c r="A5" s="40" t="s">
        <v>363</v>
      </c>
      <c r="B5" s="234" t="s">
        <v>364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20</v>
      </c>
    </row>
    <row r="6" spans="1:20" s="7" customFormat="1" ht="15" customHeight="1" x14ac:dyDescent="0.3">
      <c r="A6" s="22" t="s">
        <v>365</v>
      </c>
      <c r="B6" s="230" t="s">
        <v>366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26</v>
      </c>
    </row>
    <row r="7" spans="1:20" s="7" customFormat="1" ht="15" customHeight="1" x14ac:dyDescent="0.3">
      <c r="A7" s="22" t="s">
        <v>367</v>
      </c>
      <c r="B7" s="230" t="s">
        <v>368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91</v>
      </c>
    </row>
    <row r="8" spans="1:20" s="7" customFormat="1" ht="15" customHeight="1" x14ac:dyDescent="0.3">
      <c r="A8" s="22" t="s">
        <v>369</v>
      </c>
      <c r="B8" s="230" t="s">
        <v>370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170</v>
      </c>
    </row>
    <row r="9" spans="1:20" s="7" customFormat="1" ht="15" customHeight="1" x14ac:dyDescent="0.3">
      <c r="A9" s="42"/>
      <c r="B9" s="233" t="s">
        <v>778</v>
      </c>
      <c r="C9" s="143" t="s">
        <v>9</v>
      </c>
      <c r="D9" s="38">
        <v>1</v>
      </c>
      <c r="E9" s="34">
        <v>1</v>
      </c>
      <c r="F9" s="34">
        <v>3</v>
      </c>
      <c r="G9" s="53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45</v>
      </c>
    </row>
    <row r="10" spans="1:20" s="7" customFormat="1" ht="15" customHeight="1" x14ac:dyDescent="0.3">
      <c r="A10" s="40" t="s">
        <v>417</v>
      </c>
      <c r="B10" s="234" t="s">
        <v>418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26</v>
      </c>
    </row>
    <row r="11" spans="1:20" s="7" customFormat="1" ht="15" customHeight="1" x14ac:dyDescent="0.3">
      <c r="A11" s="22" t="s">
        <v>419</v>
      </c>
      <c r="B11" s="230" t="s">
        <v>420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170</v>
      </c>
    </row>
    <row r="12" spans="1:20" s="7" customFormat="1" ht="15" customHeight="1" x14ac:dyDescent="0.3">
      <c r="A12" s="22" t="s">
        <v>373</v>
      </c>
      <c r="B12" s="230" t="s">
        <v>374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11</v>
      </c>
    </row>
    <row r="13" spans="1:20" s="7" customFormat="1" ht="15" customHeight="1" thickBot="1" x14ac:dyDescent="0.35">
      <c r="A13" s="42" t="s">
        <v>371</v>
      </c>
      <c r="B13" s="233" t="s">
        <v>372</v>
      </c>
      <c r="C13" s="143" t="s">
        <v>9</v>
      </c>
      <c r="D13" s="38"/>
      <c r="E13" s="34"/>
      <c r="F13" s="34"/>
      <c r="G13" s="56"/>
      <c r="H13" s="38">
        <v>2</v>
      </c>
      <c r="I13" s="34">
        <v>2</v>
      </c>
      <c r="J13" s="34">
        <v>6</v>
      </c>
      <c r="K13" s="56" t="s">
        <v>10</v>
      </c>
      <c r="L13" s="38"/>
      <c r="M13" s="34"/>
      <c r="N13" s="34"/>
      <c r="O13" s="56"/>
      <c r="P13" s="38"/>
      <c r="Q13" s="34"/>
      <c r="R13" s="34"/>
      <c r="S13" s="56"/>
      <c r="T13" s="42" t="s">
        <v>91</v>
      </c>
    </row>
    <row r="14" spans="1:20" s="6" customFormat="1" ht="15" customHeight="1" x14ac:dyDescent="0.3">
      <c r="A14" s="420" t="s">
        <v>421</v>
      </c>
      <c r="B14" s="449" t="s">
        <v>422</v>
      </c>
      <c r="C14" s="418" t="s">
        <v>9</v>
      </c>
      <c r="D14" s="424"/>
      <c r="E14" s="419"/>
      <c r="F14" s="419"/>
      <c r="G14" s="425"/>
      <c r="H14" s="424"/>
      <c r="I14" s="419"/>
      <c r="J14" s="419"/>
      <c r="K14" s="425"/>
      <c r="L14" s="424">
        <v>0</v>
      </c>
      <c r="M14" s="419">
        <v>4</v>
      </c>
      <c r="N14" s="419">
        <v>6</v>
      </c>
      <c r="O14" s="425" t="s">
        <v>4</v>
      </c>
      <c r="P14" s="424"/>
      <c r="Q14" s="419"/>
      <c r="R14" s="419"/>
      <c r="S14" s="425"/>
      <c r="T14" s="420" t="s">
        <v>26</v>
      </c>
    </row>
    <row r="15" spans="1:20" s="7" customFormat="1" ht="15" customHeight="1" x14ac:dyDescent="0.3">
      <c r="A15" s="21" t="s">
        <v>383</v>
      </c>
      <c r="B15" s="235" t="s">
        <v>384</v>
      </c>
      <c r="C15" s="144" t="s">
        <v>9</v>
      </c>
      <c r="D15" s="49"/>
      <c r="E15" s="8"/>
      <c r="F15" s="8"/>
      <c r="G15" s="61"/>
      <c r="H15" s="49"/>
      <c r="I15" s="8"/>
      <c r="J15" s="8"/>
      <c r="K15" s="61"/>
      <c r="L15" s="49">
        <v>0</v>
      </c>
      <c r="M15" s="8">
        <v>0</v>
      </c>
      <c r="N15" s="8">
        <v>5</v>
      </c>
      <c r="O15" s="61" t="s">
        <v>10</v>
      </c>
      <c r="P15" s="49"/>
      <c r="Q15" s="8"/>
      <c r="R15" s="8"/>
      <c r="S15" s="61"/>
      <c r="T15" s="21" t="s">
        <v>20</v>
      </c>
    </row>
    <row r="16" spans="1:20" s="7" customFormat="1" ht="15" customHeight="1" x14ac:dyDescent="0.3">
      <c r="A16" s="22" t="s">
        <v>427</v>
      </c>
      <c r="B16" s="230" t="s">
        <v>428</v>
      </c>
      <c r="C16" s="130" t="s">
        <v>9</v>
      </c>
      <c r="D16" s="36"/>
      <c r="E16" s="33"/>
      <c r="F16" s="33"/>
      <c r="G16" s="53"/>
      <c r="H16" s="36"/>
      <c r="I16" s="33"/>
      <c r="J16" s="33"/>
      <c r="K16" s="53"/>
      <c r="L16" s="36">
        <v>2</v>
      </c>
      <c r="M16" s="33">
        <v>2</v>
      </c>
      <c r="N16" s="33">
        <v>6</v>
      </c>
      <c r="O16" s="53" t="s">
        <v>10</v>
      </c>
      <c r="P16" s="36"/>
      <c r="Q16" s="33"/>
      <c r="R16" s="33"/>
      <c r="S16" s="53"/>
      <c r="T16" s="22" t="s">
        <v>26</v>
      </c>
    </row>
    <row r="17" spans="1:20" s="7" customFormat="1" ht="15" customHeight="1" thickBot="1" x14ac:dyDescent="0.35">
      <c r="A17" s="41" t="s">
        <v>431</v>
      </c>
      <c r="B17" s="474" t="s">
        <v>432</v>
      </c>
      <c r="C17" s="276" t="s">
        <v>9</v>
      </c>
      <c r="D17" s="77"/>
      <c r="E17" s="32"/>
      <c r="F17" s="32"/>
      <c r="G17" s="78"/>
      <c r="H17" s="77"/>
      <c r="I17" s="32"/>
      <c r="J17" s="32"/>
      <c r="K17" s="78"/>
      <c r="L17" s="77">
        <v>2</v>
      </c>
      <c r="M17" s="32">
        <v>2</v>
      </c>
      <c r="N17" s="32">
        <v>6</v>
      </c>
      <c r="O17" s="78" t="s">
        <v>10</v>
      </c>
      <c r="P17" s="77"/>
      <c r="Q17" s="32"/>
      <c r="R17" s="32"/>
      <c r="S17" s="78"/>
      <c r="T17" s="41" t="s">
        <v>72</v>
      </c>
    </row>
    <row r="18" spans="1:20" s="6" customFormat="1" ht="15" customHeight="1" x14ac:dyDescent="0.3">
      <c r="A18" s="420" t="s">
        <v>435</v>
      </c>
      <c r="B18" s="449" t="s">
        <v>436</v>
      </c>
      <c r="C18" s="418" t="s">
        <v>9</v>
      </c>
      <c r="D18" s="424"/>
      <c r="E18" s="419"/>
      <c r="F18" s="419"/>
      <c r="G18" s="425"/>
      <c r="H18" s="424"/>
      <c r="I18" s="419"/>
      <c r="J18" s="419"/>
      <c r="K18" s="425"/>
      <c r="L18" s="424"/>
      <c r="M18" s="419"/>
      <c r="N18" s="419"/>
      <c r="O18" s="425"/>
      <c r="P18" s="424">
        <v>0</v>
      </c>
      <c r="Q18" s="419">
        <v>4</v>
      </c>
      <c r="R18" s="419">
        <v>6</v>
      </c>
      <c r="S18" s="425" t="s">
        <v>4</v>
      </c>
      <c r="T18" s="420" t="s">
        <v>26</v>
      </c>
    </row>
    <row r="19" spans="1:20" s="7" customFormat="1" ht="15" customHeight="1" x14ac:dyDescent="0.3">
      <c r="A19" s="21" t="s">
        <v>437</v>
      </c>
      <c r="B19" s="235" t="s">
        <v>438</v>
      </c>
      <c r="C19" s="144" t="s">
        <v>9</v>
      </c>
      <c r="D19" s="49"/>
      <c r="E19" s="8"/>
      <c r="F19" s="8"/>
      <c r="G19" s="61"/>
      <c r="H19" s="49"/>
      <c r="I19" s="8"/>
      <c r="J19" s="8"/>
      <c r="K19" s="61"/>
      <c r="L19" s="49"/>
      <c r="M19" s="8"/>
      <c r="N19" s="8"/>
      <c r="O19" s="61"/>
      <c r="P19" s="49">
        <v>0</v>
      </c>
      <c r="Q19" s="8">
        <v>0</v>
      </c>
      <c r="R19" s="8">
        <v>5</v>
      </c>
      <c r="S19" s="61" t="s">
        <v>10</v>
      </c>
      <c r="T19" s="21" t="s">
        <v>26</v>
      </c>
    </row>
    <row r="20" spans="1:20" s="7" customFormat="1" ht="15" customHeight="1" x14ac:dyDescent="0.3">
      <c r="A20" s="22" t="s">
        <v>439</v>
      </c>
      <c r="B20" s="230" t="s">
        <v>440</v>
      </c>
      <c r="C20" s="130" t="s">
        <v>9</v>
      </c>
      <c r="D20" s="36"/>
      <c r="E20" s="33"/>
      <c r="F20" s="33"/>
      <c r="G20" s="53"/>
      <c r="H20" s="36"/>
      <c r="I20" s="33"/>
      <c r="J20" s="33"/>
      <c r="K20" s="53"/>
      <c r="L20" s="36"/>
      <c r="M20" s="33"/>
      <c r="N20" s="33"/>
      <c r="O20" s="53"/>
      <c r="P20" s="36">
        <v>0</v>
      </c>
      <c r="Q20" s="33">
        <v>0</v>
      </c>
      <c r="R20" s="33">
        <v>5</v>
      </c>
      <c r="S20" s="53" t="s">
        <v>10</v>
      </c>
      <c r="T20" s="22" t="s">
        <v>170</v>
      </c>
    </row>
    <row r="21" spans="1:20" s="7" customFormat="1" ht="15" customHeight="1" x14ac:dyDescent="0.3">
      <c r="A21" s="22" t="s">
        <v>449</v>
      </c>
      <c r="B21" s="230" t="s">
        <v>450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/>
      <c r="M21" s="33"/>
      <c r="N21" s="33"/>
      <c r="O21" s="53"/>
      <c r="P21" s="36">
        <v>2</v>
      </c>
      <c r="Q21" s="33">
        <v>2</v>
      </c>
      <c r="R21" s="33">
        <v>6</v>
      </c>
      <c r="S21" s="53" t="s">
        <v>10</v>
      </c>
      <c r="T21" s="22" t="s">
        <v>26</v>
      </c>
    </row>
    <row r="22" spans="1:20" s="7" customFormat="1" ht="15" customHeight="1" thickBot="1" x14ac:dyDescent="0.35">
      <c r="A22" s="42" t="s">
        <v>453</v>
      </c>
      <c r="B22" s="233" t="s">
        <v>454</v>
      </c>
      <c r="C22" s="143" t="s">
        <v>9</v>
      </c>
      <c r="D22" s="38"/>
      <c r="E22" s="34"/>
      <c r="F22" s="34"/>
      <c r="G22" s="56"/>
      <c r="H22" s="38"/>
      <c r="I22" s="34"/>
      <c r="J22" s="34"/>
      <c r="K22" s="56"/>
      <c r="L22" s="38"/>
      <c r="M22" s="34"/>
      <c r="N22" s="34"/>
      <c r="O22" s="56"/>
      <c r="P22" s="38">
        <v>2</v>
      </c>
      <c r="Q22" s="34">
        <v>2</v>
      </c>
      <c r="R22" s="34">
        <v>6</v>
      </c>
      <c r="S22" s="56" t="s">
        <v>10</v>
      </c>
      <c r="T22" s="42" t="s">
        <v>170</v>
      </c>
    </row>
    <row r="23" spans="1:20" s="7" customFormat="1" ht="15" customHeight="1" thickBot="1" x14ac:dyDescent="0.35">
      <c r="A23" s="1195" t="s">
        <v>781</v>
      </c>
      <c r="B23" s="1159"/>
      <c r="C23" s="1159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167">
        <v>6</v>
      </c>
      <c r="O23" s="232"/>
      <c r="P23" s="232"/>
      <c r="Q23" s="232"/>
      <c r="R23" s="167">
        <v>6</v>
      </c>
      <c r="S23" s="232"/>
      <c r="T23" s="236"/>
    </row>
    <row r="24" spans="1:20" s="7" customFormat="1" ht="15" customHeight="1" x14ac:dyDescent="0.3">
      <c r="A24" s="40" t="s">
        <v>423</v>
      </c>
      <c r="B24" s="234" t="s">
        <v>424</v>
      </c>
      <c r="C24" s="128" t="s">
        <v>9</v>
      </c>
      <c r="D24" s="35"/>
      <c r="E24" s="31"/>
      <c r="F24" s="31"/>
      <c r="G24" s="54"/>
      <c r="H24" s="35"/>
      <c r="I24" s="31"/>
      <c r="J24" s="31"/>
      <c r="K24" s="54"/>
      <c r="L24" s="35">
        <v>1</v>
      </c>
      <c r="M24" s="31">
        <v>1</v>
      </c>
      <c r="N24" s="31">
        <v>3</v>
      </c>
      <c r="O24" s="54" t="s">
        <v>10</v>
      </c>
      <c r="P24" s="35"/>
      <c r="Q24" s="31"/>
      <c r="R24" s="31"/>
      <c r="S24" s="54"/>
      <c r="T24" s="40" t="s">
        <v>91</v>
      </c>
    </row>
    <row r="25" spans="1:20" s="7" customFormat="1" ht="15" customHeight="1" x14ac:dyDescent="0.3">
      <c r="A25" s="22" t="s">
        <v>425</v>
      </c>
      <c r="B25" s="230" t="s">
        <v>426</v>
      </c>
      <c r="C25" s="130" t="s">
        <v>9</v>
      </c>
      <c r="D25" s="36"/>
      <c r="E25" s="33"/>
      <c r="F25" s="33"/>
      <c r="G25" s="53"/>
      <c r="H25" s="36"/>
      <c r="I25" s="33"/>
      <c r="J25" s="33"/>
      <c r="K25" s="53"/>
      <c r="L25" s="36">
        <v>1</v>
      </c>
      <c r="M25" s="33">
        <v>1</v>
      </c>
      <c r="N25" s="33">
        <v>3</v>
      </c>
      <c r="O25" s="53" t="s">
        <v>10</v>
      </c>
      <c r="P25" s="36"/>
      <c r="Q25" s="33"/>
      <c r="R25" s="33"/>
      <c r="S25" s="53"/>
      <c r="T25" s="22" t="s">
        <v>170</v>
      </c>
    </row>
    <row r="26" spans="1:20" s="7" customFormat="1" ht="15" customHeight="1" x14ac:dyDescent="0.3">
      <c r="A26" s="22" t="s">
        <v>429</v>
      </c>
      <c r="B26" s="230" t="s">
        <v>430</v>
      </c>
      <c r="C26" s="130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53"/>
      <c r="T26" s="22" t="s">
        <v>26</v>
      </c>
    </row>
    <row r="27" spans="1:20" s="7" customFormat="1" ht="15" customHeight="1" x14ac:dyDescent="0.3">
      <c r="A27" s="22" t="s">
        <v>433</v>
      </c>
      <c r="B27" s="230" t="s">
        <v>434</v>
      </c>
      <c r="C27" s="130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22" t="s">
        <v>26</v>
      </c>
    </row>
    <row r="28" spans="1:20" s="7" customFormat="1" ht="15" customHeight="1" x14ac:dyDescent="0.3">
      <c r="A28" s="22" t="s">
        <v>441</v>
      </c>
      <c r="B28" s="230" t="s">
        <v>442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/>
      <c r="M28" s="33"/>
      <c r="N28" s="33"/>
      <c r="O28" s="53"/>
      <c r="P28" s="36">
        <v>1</v>
      </c>
      <c r="Q28" s="33">
        <v>1</v>
      </c>
      <c r="R28" s="33">
        <v>3</v>
      </c>
      <c r="S28" s="53" t="s">
        <v>10</v>
      </c>
      <c r="T28" s="22" t="s">
        <v>26</v>
      </c>
    </row>
    <row r="29" spans="1:20" s="7" customFormat="1" ht="15" customHeight="1" x14ac:dyDescent="0.3">
      <c r="A29" s="22" t="s">
        <v>443</v>
      </c>
      <c r="B29" s="230" t="s">
        <v>444</v>
      </c>
      <c r="C29" s="130" t="s">
        <v>9</v>
      </c>
      <c r="D29" s="36"/>
      <c r="E29" s="33"/>
      <c r="F29" s="33"/>
      <c r="G29" s="53"/>
      <c r="H29" s="36"/>
      <c r="I29" s="33"/>
      <c r="J29" s="33"/>
      <c r="K29" s="53"/>
      <c r="L29" s="36"/>
      <c r="M29" s="33"/>
      <c r="N29" s="33"/>
      <c r="O29" s="53"/>
      <c r="P29" s="36">
        <v>1</v>
      </c>
      <c r="Q29" s="33">
        <v>1</v>
      </c>
      <c r="R29" s="33">
        <v>3</v>
      </c>
      <c r="S29" s="53" t="s">
        <v>10</v>
      </c>
      <c r="T29" s="22" t="s">
        <v>170</v>
      </c>
    </row>
    <row r="30" spans="1:20" s="7" customFormat="1" ht="15" customHeight="1" x14ac:dyDescent="0.3">
      <c r="A30" s="22" t="s">
        <v>445</v>
      </c>
      <c r="B30" s="230" t="s">
        <v>446</v>
      </c>
      <c r="C30" s="130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22" t="s">
        <v>26</v>
      </c>
    </row>
    <row r="31" spans="1:20" s="7" customFormat="1" ht="15" customHeight="1" x14ac:dyDescent="0.3">
      <c r="A31" s="23" t="s">
        <v>447</v>
      </c>
      <c r="B31" s="230" t="s">
        <v>448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26</v>
      </c>
    </row>
    <row r="32" spans="1:20" s="7" customFormat="1" ht="15" customHeight="1" thickBot="1" x14ac:dyDescent="0.35">
      <c r="A32" s="42" t="s">
        <v>451</v>
      </c>
      <c r="B32" s="233" t="s">
        <v>452</v>
      </c>
      <c r="C32" s="143" t="s">
        <v>9</v>
      </c>
      <c r="D32" s="38"/>
      <c r="E32" s="34"/>
      <c r="F32" s="34"/>
      <c r="G32" s="56"/>
      <c r="H32" s="38"/>
      <c r="I32" s="34"/>
      <c r="J32" s="34"/>
      <c r="K32" s="56"/>
      <c r="L32" s="38"/>
      <c r="M32" s="34"/>
      <c r="N32" s="34"/>
      <c r="O32" s="56"/>
      <c r="P32" s="38">
        <v>1</v>
      </c>
      <c r="Q32" s="34">
        <v>1</v>
      </c>
      <c r="R32" s="34">
        <v>3</v>
      </c>
      <c r="S32" s="56" t="s">
        <v>10</v>
      </c>
      <c r="T32" s="42" t="s">
        <v>26</v>
      </c>
    </row>
    <row r="33" spans="1:31" s="7" customFormat="1" ht="15" customHeight="1" thickBot="1" x14ac:dyDescent="0.35">
      <c r="A33" s="1196" t="s">
        <v>782</v>
      </c>
      <c r="B33" s="1141"/>
      <c r="C33" s="1141"/>
      <c r="D33" s="167"/>
      <c r="E33" s="167"/>
      <c r="F33" s="167"/>
      <c r="G33" s="167"/>
      <c r="H33" s="167"/>
      <c r="I33" s="168">
        <v>2</v>
      </c>
      <c r="J33" s="167">
        <v>3</v>
      </c>
      <c r="K33" s="167"/>
      <c r="L33" s="167"/>
      <c r="M33" s="168">
        <v>2</v>
      </c>
      <c r="N33" s="167">
        <v>3</v>
      </c>
      <c r="O33" s="167"/>
      <c r="P33" s="167"/>
      <c r="Q33" s="167"/>
      <c r="R33" s="167"/>
      <c r="S33" s="167"/>
      <c r="T33" s="236"/>
    </row>
    <row r="34" spans="1:31" s="7" customFormat="1" ht="15" customHeight="1" thickBot="1" x14ac:dyDescent="0.35">
      <c r="A34" s="1190" t="s">
        <v>783</v>
      </c>
      <c r="B34" s="1143"/>
      <c r="C34" s="1144"/>
      <c r="D34" s="122">
        <f>SUM(D5:D33)</f>
        <v>9</v>
      </c>
      <c r="E34" s="122">
        <f>SUM(E5:E33)</f>
        <v>9</v>
      </c>
      <c r="F34" s="122">
        <f>SUM(F4,F23,F33)</f>
        <v>27</v>
      </c>
      <c r="G34" s="123"/>
      <c r="H34" s="122">
        <f>SUM(H5:H33)</f>
        <v>8</v>
      </c>
      <c r="I34" s="122">
        <f>SUM(I5:I33)</f>
        <v>10</v>
      </c>
      <c r="J34" s="122">
        <f>SUM(J4,J23,J33)</f>
        <v>27</v>
      </c>
      <c r="K34" s="123"/>
      <c r="L34" s="122">
        <f>SUM(L5:L25,L33)</f>
        <v>6</v>
      </c>
      <c r="M34" s="122">
        <f>SUM(M5:M25,M33)</f>
        <v>12</v>
      </c>
      <c r="N34" s="122">
        <f>SUM(N4,N23,N33)</f>
        <v>32</v>
      </c>
      <c r="O34" s="123"/>
      <c r="P34" s="122">
        <f>SUM(P5:P29,P33)</f>
        <v>6</v>
      </c>
      <c r="Q34" s="122">
        <f>SUM(Q5:Q29,Q33)</f>
        <v>10</v>
      </c>
      <c r="R34" s="122">
        <f>SUM(R4,R23,R33)</f>
        <v>34</v>
      </c>
      <c r="S34" s="123"/>
      <c r="T34" s="99">
        <f>F34+J34+N34+R34</f>
        <v>120</v>
      </c>
    </row>
    <row r="36" spans="1:31" s="7" customFormat="1" x14ac:dyDescent="0.3">
      <c r="A36" s="6" t="s">
        <v>784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7" customFormat="1" x14ac:dyDescent="0.2">
      <c r="A37" s="7" t="s">
        <v>10</v>
      </c>
      <c r="B37" s="381" t="s">
        <v>813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7" customFormat="1" x14ac:dyDescent="0.2">
      <c r="A38" s="7" t="s">
        <v>4</v>
      </c>
      <c r="B38" s="381" t="s">
        <v>785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7" customFormat="1" x14ac:dyDescent="0.3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3">
      <c r="A40" s="7" t="s">
        <v>815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7" customFormat="1" x14ac:dyDescent="0.3">
      <c r="A41" s="7" t="s">
        <v>816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s="7" t="s">
        <v>835</v>
      </c>
    </row>
  </sheetData>
  <sortState xmlns:xlrd2="http://schemas.microsoft.com/office/spreadsheetml/2017/richdata2" ref="A19:T22">
    <sortCondition ref="B19:B22"/>
  </sortState>
  <mergeCells count="13">
    <mergeCell ref="A34:C34"/>
    <mergeCell ref="A1:T1"/>
    <mergeCell ref="A4:C4"/>
    <mergeCell ref="A23:C23"/>
    <mergeCell ref="A33:C33"/>
    <mergeCell ref="A2:A3"/>
    <mergeCell ref="B2:B3"/>
    <mergeCell ref="C2:C3"/>
    <mergeCell ref="D2:G2"/>
    <mergeCell ref="H2:K2"/>
    <mergeCell ref="L2:O2"/>
    <mergeCell ref="P2:S2"/>
    <mergeCell ref="T2:T3"/>
  </mergeCells>
  <dataValidations count="1">
    <dataValidation type="list" allowBlank="1" showInputMessage="1" showErrorMessage="1" sqref="G22 K22 O22 S22" xr:uid="{2DC02211-B5EA-484E-BB46-7B9FEDA2113C}">
      <formula1>"K,Gy"</formula1>
    </dataValidation>
  </dataValidations>
  <pageMargins left="0.7" right="0.7" top="0.75" bottom="0.75" header="0.3" footer="0.3"/>
  <pageSetup paperSize="9" scale="69" orientation="landscape" r:id="rId1"/>
  <ignoredErrors>
    <ignoredError sqref="N4 R4 L34:M34 P34:Q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9C17A2EDBAA4C43B550201627A4D8AC" ma:contentTypeVersion="4" ma:contentTypeDescription="Új dokumentum létrehozása." ma:contentTypeScope="" ma:versionID="57a76561b4c66d7eae3f69c03abdb6e0">
  <xsd:schema xmlns:xsd="http://www.w3.org/2001/XMLSchema" xmlns:xs="http://www.w3.org/2001/XMLSchema" xmlns:p="http://schemas.microsoft.com/office/2006/metadata/properties" xmlns:ns2="7e3f12c1-4f5d-4f39-9dcd-fe165624e281" targetNamespace="http://schemas.microsoft.com/office/2006/metadata/properties" ma:root="true" ma:fieldsID="9572a8ee668a58bd9c074e80a0c1ed48" ns2:_="">
    <xsd:import namespace="7e3f12c1-4f5d-4f39-9dcd-fe165624e2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f12c1-4f5d-4f39-9dcd-fe165624e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F3AED-D934-4ED4-A31E-D4271509B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565C02-E67C-4F51-AC7E-4712B535A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f12c1-4f5d-4f39-9dcd-fe165624e2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B7C107-B01F-4D43-B9AC-2785766078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Vezetés és szervezés MSc</vt:lpstr>
      <vt:lpstr>Vállalkozásfejlesztés MSc</vt:lpstr>
      <vt:lpstr>Számvitel MSc</vt:lpstr>
      <vt:lpstr>Pénzügy MSc</vt:lpstr>
      <vt:lpstr>Turizmus-menedzsment MSc</vt:lpstr>
      <vt:lpstr>Nemzetközi gazdaság és gazd.MSc</vt:lpstr>
      <vt:lpstr>Tanári MA</vt:lpstr>
      <vt:lpstr>Nemzetközi tanulmányok MA</vt:lpstr>
      <vt:lpstr>Marketing MSc</vt:lpstr>
      <vt:lpstr>Ellátásilánc-menedzsment MSc</vt:lpstr>
      <vt:lpstr>GaMe FOSZK</vt:lpstr>
      <vt:lpstr>TuVe FOSZK vendéglátás</vt:lpstr>
      <vt:lpstr>TuVe FOSZK turizmus</vt:lpstr>
      <vt:lpstr>PeSZa FOSZK vállalk.</vt:lpstr>
      <vt:lpstr>GaIn FOSZK</vt:lpstr>
      <vt:lpstr>KeMa FOSZK marketingkomm.</vt:lpstr>
      <vt:lpstr>KeMa FOSZK kereskedelmi</vt:lpstr>
      <vt:lpstr>KeMa FOSZK logisztika</vt:lpstr>
      <vt:lpstr>Gazdálkodási és menedzsment BSc</vt:lpstr>
      <vt:lpstr>Pénzügy és számvitel BSc</vt:lpstr>
      <vt:lpstr>Gazdaságinformatikus BSc</vt:lpstr>
      <vt:lpstr>Turizmus-vendéglátás BSc</vt:lpstr>
      <vt:lpstr>Kereskedelem és marketing BSc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András Jancsik</dc:creator>
  <cp:keywords/>
  <dc:description/>
  <cp:lastModifiedBy>Király Éva</cp:lastModifiedBy>
  <cp:revision/>
  <dcterms:created xsi:type="dcterms:W3CDTF">2025-04-10T07:00:31Z</dcterms:created>
  <dcterms:modified xsi:type="dcterms:W3CDTF">2026-07-16T06:19:48Z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0x010100D9C17A2EDBAA4C43B550201627A4D8AC</vt:lpwstr>
  </property>
  <property fmtid="{D5CDD505-2E9C-101B-9397-08002B2CF9AE}" pid="3" name="MediaServiceImageTags">
    <vt:lpwstr/>
  </property>
</Properties>
</file>